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11355" windowHeight="7815" tabRatio="850" firstSheet="4" activeTab="16"/>
  </bookViews>
  <sheets>
    <sheet name="Vejledning" sheetId="1" r:id="rId1"/>
    <sheet name="Indholdsfortegnelse" sheetId="56" r:id="rId2"/>
    <sheet name="Delaftale 1" sheetId="3" r:id="rId3"/>
    <sheet name="Delaftale 2" sheetId="57" r:id="rId4"/>
    <sheet name="Delaftale 3" sheetId="75" r:id="rId5"/>
    <sheet name="Delaftale 4" sheetId="58" r:id="rId6"/>
    <sheet name="Delaftale 5" sheetId="76" r:id="rId7"/>
    <sheet name="Delaftale 6" sheetId="59" r:id="rId8"/>
    <sheet name="Delaftale 7" sheetId="60" r:id="rId9"/>
    <sheet name="Delaftale 8" sheetId="63" r:id="rId10"/>
    <sheet name="Evaluering" sheetId="12" state="hidden" r:id="rId11"/>
    <sheet name="Ark2" sheetId="5" state="hidden" r:id="rId12"/>
    <sheet name="Delaftale 9" sheetId="73" r:id="rId13"/>
    <sheet name="Delaftale 10" sheetId="74" r:id="rId14"/>
    <sheet name="Delaftale 11" sheetId="72" r:id="rId15"/>
    <sheet name="Delaftale 12" sheetId="71" r:id="rId16"/>
    <sheet name="Delaftale 13" sheetId="65" r:id="rId17"/>
    <sheet name="Delaftale 14" sheetId="67" r:id="rId18"/>
    <sheet name="Delaftale 15" sheetId="68" r:id="rId19"/>
    <sheet name="Delaftale 16" sheetId="69" r:id="rId20"/>
  </sheets>
  <definedNames>
    <definedName name="_Ref325441959" localSheetId="1">Indholdsfortegnelse!$B$1</definedName>
    <definedName name="_Ref325441959" localSheetId="0">Vejledning!$B$2</definedName>
    <definedName name="Tekst149" localSheetId="2">'Delaftale 1'!#REF!</definedName>
    <definedName name="Tekst149" localSheetId="13">'Delaftale 10'!#REF!</definedName>
    <definedName name="Tekst149" localSheetId="14">'Delaftale 11'!#REF!</definedName>
    <definedName name="Tekst149" localSheetId="15">'Delaftale 12'!#REF!</definedName>
    <definedName name="Tekst149" localSheetId="16">'Delaftale 13'!#REF!</definedName>
    <definedName name="Tekst149" localSheetId="17">'Delaftale 14'!#REF!</definedName>
    <definedName name="Tekst149" localSheetId="18">'Delaftale 15'!#REF!</definedName>
    <definedName name="Tekst149" localSheetId="19">'Delaftale 16'!#REF!</definedName>
    <definedName name="Tekst149" localSheetId="3">'Delaftale 2'!#REF!</definedName>
    <definedName name="Tekst149" localSheetId="4">'Delaftale 3'!#REF!</definedName>
    <definedName name="Tekst149" localSheetId="5">'Delaftale 4'!#REF!</definedName>
    <definedName name="Tekst149" localSheetId="6">'Delaftale 5'!#REF!</definedName>
    <definedName name="Tekst149" localSheetId="7">'Delaftale 6'!#REF!</definedName>
    <definedName name="Tekst149" localSheetId="8">'Delaftale 7'!#REF!</definedName>
    <definedName name="Tekst149" localSheetId="9">'Delaftale 8'!#REF!</definedName>
    <definedName name="Tekst149" localSheetId="12">'Delaftale 9'!#REF!</definedName>
    <definedName name="Tekst150" localSheetId="2">'Delaftale 1'!#REF!</definedName>
    <definedName name="Tekst150" localSheetId="13">'Delaftale 10'!#REF!</definedName>
    <definedName name="Tekst150" localSheetId="14">'Delaftale 11'!#REF!</definedName>
    <definedName name="Tekst150" localSheetId="15">'Delaftale 12'!#REF!</definedName>
    <definedName name="Tekst150" localSheetId="16">'Delaftale 13'!#REF!</definedName>
    <definedName name="Tekst150" localSheetId="17">'Delaftale 14'!#REF!</definedName>
    <definedName name="Tekst150" localSheetId="18">'Delaftale 15'!#REF!</definedName>
    <definedName name="Tekst150" localSheetId="19">'Delaftale 16'!#REF!</definedName>
    <definedName name="Tekst150" localSheetId="3">'Delaftale 2'!#REF!</definedName>
    <definedName name="Tekst150" localSheetId="4">'Delaftale 3'!#REF!</definedName>
    <definedName name="Tekst150" localSheetId="5">'Delaftale 4'!#REF!</definedName>
    <definedName name="Tekst150" localSheetId="6">'Delaftale 5'!#REF!</definedName>
    <definedName name="Tekst150" localSheetId="7">'Delaftale 6'!#REF!</definedName>
    <definedName name="Tekst150" localSheetId="8">'Delaftale 7'!#REF!</definedName>
    <definedName name="Tekst150" localSheetId="9">'Delaftale 8'!#REF!</definedName>
    <definedName name="Tekst150" localSheetId="12">'Delaftale 9'!#REF!</definedName>
    <definedName name="Tekst151" localSheetId="2">'Delaftale 1'!#REF!</definedName>
    <definedName name="Tekst151" localSheetId="13">'Delaftale 10'!#REF!</definedName>
    <definedName name="Tekst151" localSheetId="14">'Delaftale 11'!#REF!</definedName>
    <definedName name="Tekst151" localSheetId="15">'Delaftale 12'!#REF!</definedName>
    <definedName name="Tekst151" localSheetId="16">'Delaftale 13'!#REF!</definedName>
    <definedName name="Tekst151" localSheetId="17">'Delaftale 14'!#REF!</definedName>
    <definedName name="Tekst151" localSheetId="18">'Delaftale 15'!#REF!</definedName>
    <definedName name="Tekst151" localSheetId="19">'Delaftale 16'!#REF!</definedName>
    <definedName name="Tekst151" localSheetId="3">'Delaftale 2'!#REF!</definedName>
    <definedName name="Tekst151" localSheetId="4">'Delaftale 3'!#REF!</definedName>
    <definedName name="Tekst151" localSheetId="5">'Delaftale 4'!#REF!</definedName>
    <definedName name="Tekst151" localSheetId="6">'Delaftale 5'!#REF!</definedName>
    <definedName name="Tekst151" localSheetId="7">'Delaftale 6'!#REF!</definedName>
    <definedName name="Tekst151" localSheetId="8">'Delaftale 7'!#REF!</definedName>
    <definedName name="Tekst151" localSheetId="9">'Delaftale 8'!#REF!</definedName>
    <definedName name="Tekst151" localSheetId="12">'Delaftale 9'!#REF!</definedName>
    <definedName name="Tekst153" localSheetId="2">'Delaftale 1'!#REF!</definedName>
    <definedName name="Tekst153" localSheetId="13">'Delaftale 10'!#REF!</definedName>
    <definedName name="Tekst153" localSheetId="14">'Delaftale 11'!#REF!</definedName>
    <definedName name="Tekst153" localSheetId="15">'Delaftale 12'!#REF!</definedName>
    <definedName name="Tekst153" localSheetId="16">'Delaftale 13'!#REF!</definedName>
    <definedName name="Tekst153" localSheetId="17">'Delaftale 14'!#REF!</definedName>
    <definedName name="Tekst153" localSheetId="18">'Delaftale 15'!#REF!</definedName>
    <definedName name="Tekst153" localSheetId="19">'Delaftale 16'!#REF!</definedName>
    <definedName name="Tekst153" localSheetId="3">'Delaftale 2'!#REF!</definedName>
    <definedName name="Tekst153" localSheetId="4">'Delaftale 3'!#REF!</definedName>
    <definedName name="Tekst153" localSheetId="5">'Delaftale 4'!#REF!</definedName>
    <definedName name="Tekst153" localSheetId="6">'Delaftale 5'!#REF!</definedName>
    <definedName name="Tekst153" localSheetId="7">'Delaftale 6'!#REF!</definedName>
    <definedName name="Tekst153" localSheetId="8">'Delaftale 7'!#REF!</definedName>
    <definedName name="Tekst153" localSheetId="9">'Delaftale 8'!#REF!</definedName>
    <definedName name="Tekst153" localSheetId="12">'Delaftale 9'!#REF!</definedName>
    <definedName name="Tekst156" localSheetId="2">'Delaftale 1'!#REF!</definedName>
    <definedName name="Tekst156" localSheetId="13">'Delaftale 10'!#REF!</definedName>
    <definedName name="Tekst156" localSheetId="14">'Delaftale 11'!#REF!</definedName>
    <definedName name="Tekst156" localSheetId="15">'Delaftale 12'!#REF!</definedName>
    <definedName name="Tekst156" localSheetId="16">'Delaftale 13'!#REF!</definedName>
    <definedName name="Tekst156" localSheetId="17">'Delaftale 14'!#REF!</definedName>
    <definedName name="Tekst156" localSheetId="18">'Delaftale 15'!#REF!</definedName>
    <definedName name="Tekst156" localSheetId="19">'Delaftale 16'!#REF!</definedName>
    <definedName name="Tekst156" localSheetId="3">'Delaftale 2'!#REF!</definedName>
    <definedName name="Tekst156" localSheetId="4">'Delaftale 3'!#REF!</definedName>
    <definedName name="Tekst156" localSheetId="5">'Delaftale 4'!#REF!</definedName>
    <definedName name="Tekst156" localSheetId="6">'Delaftale 5'!#REF!</definedName>
    <definedName name="Tekst156" localSheetId="7">'Delaftale 6'!#REF!</definedName>
    <definedName name="Tekst156" localSheetId="8">'Delaftale 7'!#REF!</definedName>
    <definedName name="Tekst156" localSheetId="9">'Delaftale 8'!#REF!</definedName>
    <definedName name="Tekst156" localSheetId="12">'Delaftale 9'!#REF!</definedName>
    <definedName name="_xlnm.Print_Area" localSheetId="14">'Delaftale 11'!$1:$29</definedName>
    <definedName name="_xlnm.Print_Area" localSheetId="9">'Delaftale 8'!$A:$I</definedName>
    <definedName name="_xlnm.Print_Area" localSheetId="1">Indholdsfortegnelse!$A$1:$C$20</definedName>
    <definedName name="_xlnm.Print_Area" localSheetId="0">Vejledning!$2:$1048576</definedName>
  </definedNames>
  <calcPr calcId="125725"/>
</workbook>
</file>

<file path=xl/calcChain.xml><?xml version="1.0" encoding="utf-8"?>
<calcChain xmlns="http://schemas.openxmlformats.org/spreadsheetml/2006/main">
  <c r="G28" i="76"/>
  <c r="G11"/>
  <c r="G34" i="57"/>
  <c r="G32" i="75"/>
  <c r="G11"/>
  <c r="G21" i="67" l="1"/>
  <c r="G15" i="74"/>
  <c r="G11"/>
  <c r="G16" i="73"/>
  <c r="G11"/>
  <c r="G21" i="72"/>
  <c r="G11"/>
  <c r="G16" i="71"/>
  <c r="G11"/>
  <c r="G27" i="57"/>
  <c r="G33" i="69" l="1"/>
  <c r="G11"/>
  <c r="G55"/>
  <c r="G20" i="68"/>
  <c r="G11"/>
  <c r="G11" i="67"/>
  <c r="G11" i="58"/>
  <c r="G20" i="65" l="1"/>
  <c r="G11"/>
  <c r="G17" i="63"/>
  <c r="G11"/>
  <c r="G15" i="60" l="1"/>
  <c r="G11"/>
  <c r="G33" i="59"/>
  <c r="G11"/>
  <c r="G29" i="58"/>
  <c r="G44" i="57"/>
  <c r="G11"/>
  <c r="G11" i="3"/>
  <c r="G27" l="1"/>
  <c r="O29" i="12" l="1"/>
  <c r="O30" s="1"/>
  <c r="N29"/>
  <c r="N30" s="1"/>
  <c r="M29"/>
  <c r="L29"/>
  <c r="K29"/>
  <c r="K30" s="1"/>
  <c r="J29"/>
  <c r="J30" s="1"/>
  <c r="I29"/>
  <c r="H29"/>
  <c r="G29"/>
  <c r="G30" s="1"/>
  <c r="F29"/>
  <c r="F30" s="1"/>
  <c r="C24"/>
  <c r="C23"/>
  <c r="C22"/>
  <c r="C21"/>
  <c r="F24" l="1"/>
  <c r="G24"/>
  <c r="H24"/>
  <c r="I24"/>
  <c r="J24"/>
  <c r="K24"/>
  <c r="L24"/>
  <c r="M24"/>
  <c r="N24"/>
  <c r="O24"/>
  <c r="I30"/>
  <c r="I31" s="1"/>
  <c r="M30"/>
  <c r="M31" s="1"/>
  <c r="G31"/>
  <c r="K31"/>
  <c r="O31"/>
  <c r="H30"/>
  <c r="H31" s="1"/>
  <c r="L30"/>
  <c r="L31" s="1"/>
  <c r="F31"/>
  <c r="J31"/>
  <c r="N31"/>
  <c r="C18"/>
  <c r="J17"/>
  <c r="O17"/>
  <c r="N17"/>
  <c r="K17"/>
  <c r="L17"/>
  <c r="I17"/>
  <c r="M17"/>
  <c r="G17"/>
  <c r="F17"/>
  <c r="H17"/>
  <c r="F23" l="1"/>
  <c r="G23"/>
  <c r="H23"/>
  <c r="I23"/>
  <c r="J23"/>
  <c r="K23"/>
  <c r="L23"/>
  <c r="M23"/>
  <c r="N23"/>
  <c r="O23"/>
  <c r="C17"/>
  <c r="K16"/>
  <c r="F16"/>
  <c r="J16"/>
  <c r="M16"/>
  <c r="H16"/>
  <c r="O16"/>
  <c r="G16"/>
  <c r="N16"/>
  <c r="I16"/>
  <c r="L16"/>
  <c r="F22" l="1"/>
  <c r="G22"/>
  <c r="H22"/>
  <c r="I22"/>
  <c r="J22"/>
  <c r="K22"/>
  <c r="L22"/>
  <c r="M22"/>
  <c r="N22"/>
  <c r="O22"/>
  <c r="C16"/>
  <c r="O15"/>
  <c r="J15"/>
  <c r="G15"/>
  <c r="L15"/>
  <c r="N15"/>
  <c r="K15"/>
  <c r="F15"/>
  <c r="M15"/>
  <c r="H15"/>
  <c r="I15"/>
  <c r="F21" l="1"/>
  <c r="G21"/>
  <c r="H21"/>
  <c r="I21"/>
  <c r="J21"/>
  <c r="K21"/>
  <c r="L21"/>
  <c r="M21"/>
  <c r="N21"/>
  <c r="O21"/>
  <c r="C15"/>
  <c r="O14"/>
  <c r="O20" s="1"/>
  <c r="N14"/>
  <c r="N20" s="1"/>
  <c r="N26" s="1"/>
  <c r="M14"/>
  <c r="M20" s="1"/>
  <c r="L14"/>
  <c r="L20" s="1"/>
  <c r="K14"/>
  <c r="K20" s="1"/>
  <c r="J14"/>
  <c r="J20" s="1"/>
  <c r="I14"/>
  <c r="I20" s="1"/>
  <c r="H14"/>
  <c r="H20" s="1"/>
  <c r="G14"/>
  <c r="G20" s="1"/>
  <c r="F14"/>
  <c r="F20" s="1"/>
  <c r="D8"/>
  <c r="J26" l="1"/>
  <c r="H26"/>
  <c r="L26"/>
  <c r="I26"/>
  <c r="G26"/>
  <c r="K26"/>
  <c r="O26"/>
  <c r="M26"/>
  <c r="F26"/>
</calcChain>
</file>

<file path=xl/sharedStrings.xml><?xml version="1.0" encoding="utf-8"?>
<sst xmlns="http://schemas.openxmlformats.org/spreadsheetml/2006/main" count="1487" uniqueCount="329">
  <si>
    <t>Opgavens omfang</t>
  </si>
  <si>
    <t>Terminologi</t>
  </si>
  <si>
    <t>Udbudsmaterialet anvender følgende terminologi:</t>
  </si>
  <si>
    <t>Mindstekrav</t>
  </si>
  <si>
    <t>Konkurrenceparametre</t>
  </si>
  <si>
    <t xml:space="preserve"> - Mindstekrav
 - Konkurrenceparametre</t>
  </si>
  <si>
    <t>Ja</t>
  </si>
  <si>
    <t>1.1</t>
  </si>
  <si>
    <t>1.2</t>
  </si>
  <si>
    <t>1.4</t>
  </si>
  <si>
    <t>Bekræftelse af mindstekrav</t>
  </si>
  <si>
    <t>3.1</t>
  </si>
  <si>
    <t>2.1</t>
  </si>
  <si>
    <t>2.2</t>
  </si>
  <si>
    <t>3.2</t>
  </si>
  <si>
    <t>3.3</t>
  </si>
  <si>
    <t>3.4</t>
  </si>
  <si>
    <t>Miljø</t>
  </si>
  <si>
    <t>MINDSTEKRAV</t>
  </si>
  <si>
    <t>KONKURRENCEPARAMETRE</t>
  </si>
  <si>
    <t>Beskrivelse</t>
  </si>
  <si>
    <t>Point</t>
  </si>
  <si>
    <t>2.3</t>
  </si>
  <si>
    <t>2.4</t>
  </si>
  <si>
    <t>2.5</t>
  </si>
  <si>
    <t>2.6</t>
  </si>
  <si>
    <t>2.7</t>
  </si>
  <si>
    <t>3.5</t>
  </si>
  <si>
    <t>Emballage</t>
  </si>
  <si>
    <t>PRODUKTBESKRIVELSE</t>
  </si>
  <si>
    <t>Produktbeskrivelse</t>
  </si>
  <si>
    <t>Krav til funktion</t>
  </si>
  <si>
    <t>2.8</t>
  </si>
  <si>
    <t>2.9</t>
  </si>
  <si>
    <t>2.10</t>
  </si>
  <si>
    <t>2.11</t>
  </si>
  <si>
    <t>3.6</t>
  </si>
  <si>
    <t>3.7</t>
  </si>
  <si>
    <t>Vægtning</t>
  </si>
  <si>
    <t>Point for pris udregnet som:</t>
  </si>
  <si>
    <t>Pris</t>
  </si>
  <si>
    <t>Ringe løsning - opfylder ikke vores krav</t>
  </si>
  <si>
    <t>Tilstrækkelig løsning/kan anvendes - men lever ikke fuldt op til vores krav</t>
  </si>
  <si>
    <t>Pris vil blive evalueret relativt i forhold til de øvrige tilbud</t>
  </si>
  <si>
    <t>Acceptabel løsning - opfylder vores krav</t>
  </si>
  <si>
    <t>God løsning - opfylder vores krav lidt bedre end ønsket</t>
  </si>
  <si>
    <t>Fortrinlig løsning - opfylder vores krav i høj grad</t>
  </si>
  <si>
    <t>SUM</t>
  </si>
  <si>
    <t>Fremragende løsning - opfylder vores krav på en meget udtømmende måde</t>
  </si>
  <si>
    <t>Navn på tilbudsark</t>
  </si>
  <si>
    <t>Tilbud 9</t>
  </si>
  <si>
    <t>Tilbud 10</t>
  </si>
  <si>
    <t>Pris (stk. eller sum af TCO) Kr.</t>
  </si>
  <si>
    <t>Vægtet point</t>
  </si>
  <si>
    <t>Samlet point</t>
  </si>
  <si>
    <t>Til sammenligning:</t>
  </si>
  <si>
    <t>Lineær</t>
  </si>
  <si>
    <t>Pris - point</t>
  </si>
  <si>
    <t>Pris - vægtet</t>
  </si>
  <si>
    <t>Samlet evaluering</t>
  </si>
  <si>
    <t>Lev A</t>
  </si>
  <si>
    <t>Lev B</t>
  </si>
  <si>
    <t>Lev C</t>
  </si>
  <si>
    <t>Lev D</t>
  </si>
  <si>
    <t>Lev E</t>
  </si>
  <si>
    <t>Lev F</t>
  </si>
  <si>
    <t>Lev G</t>
  </si>
  <si>
    <t>Lev H</t>
  </si>
  <si>
    <t>Funktion</t>
  </si>
  <si>
    <t>J15</t>
  </si>
  <si>
    <t>J21</t>
  </si>
  <si>
    <t>J23</t>
  </si>
  <si>
    <t>J28</t>
  </si>
  <si>
    <t>J30</t>
  </si>
  <si>
    <t>J31</t>
  </si>
  <si>
    <t>Udbudt mængde x enhedspris eller stykpris</t>
  </si>
  <si>
    <t xml:space="preserve">
Til orientering kan det oplyses, at det alene er nødvendigt at fremsende tilbud på de aftaler, der bydes på og det er derfor ikke er nødvendigt at fremsende ”tomme” dokumenter for de delaftaler, der ikke bydes på.</t>
  </si>
  <si>
    <t>Kontraktbilag 1 – Kravspecifikation</t>
  </si>
  <si>
    <t>2.12</t>
  </si>
  <si>
    <t>2.13</t>
  </si>
  <si>
    <t>2.14</t>
  </si>
  <si>
    <t>3.8</t>
  </si>
  <si>
    <t>3.9</t>
  </si>
  <si>
    <t>3.10</t>
  </si>
  <si>
    <t>3.11</t>
  </si>
  <si>
    <t>3.12</t>
  </si>
  <si>
    <r>
      <t>Der kan ikke tages forbehold for mindstekrav. Det skal bekræftes, at mindstekravene er opfyldt.</t>
    </r>
    <r>
      <rPr>
        <sz val="10"/>
        <color theme="1"/>
        <rFont val="Calibri"/>
        <family val="2"/>
        <scheme val="minor"/>
      </rPr>
      <t xml:space="preserve"> Såfremt ét eller flere mindstekrav ikke er opfyldt, vil Kunden være forpligtet til at afvise tilbuddet som ikke-konditionsmæssigt.</t>
    </r>
  </si>
  <si>
    <t>Konkurrenceparametrene er udtryk for Kundens ønske om en bestemt egenskab eller et bestemt vilkår. Konkurrenceparametrene kan opfyldes helt eller delvist. Manglende opfyldelse af et konkurrenceparameter medfører ikke, at tilbuddet bliver ikke-konditionsmæssigt. Tilbudsgivers beskrivelse af konkurrenceparametrene indgår i evalueringen, jf. Udbudsbetingelserne, hvorfor tilbudsgiver bedes besvare hvert parameter så præcist og konkret som muligt.</t>
  </si>
  <si>
    <t>Pointtildeling</t>
  </si>
  <si>
    <t>Begrundelse</t>
  </si>
  <si>
    <t>Det er et mindstekrav, at produkterne kan bortskaffes med alm. sygehusaffald</t>
  </si>
  <si>
    <t>Det er et mindstekrav, at der på produkterne er påført tydelig og forståelig holdbarhedsdato angivet med tal.
Dette gælder for både yder- og inder emballage.</t>
  </si>
  <si>
    <t>Det er et mindstekrav at inderemballagen kan åbnes uden brug af værktøj (kniv, saks m.m.).</t>
  </si>
  <si>
    <t>Der lægges vægt på, at pakningen er let at åbne.
Punktet vurderes på baggrund af tilbudsgiveres besvarelse, fremsendte vareprøver samt en evt. afprøvning.</t>
  </si>
  <si>
    <t>Der lægges vægt på, at der på emballagen eller vedlagt, er en tydelig og forståelig åbningsvejledning. 
Punktet vurderes på baggrund af tilbudsgiveres besvarelse, fremsendte vareprøver samt en evt. afprøvning.</t>
  </si>
  <si>
    <t>Der lægges vægt på, at indholdet i pakningen fremgår tydeligt og på dansk på emballagen.
Punktet vurderes på baggrund af tilbudsgiveres besvarelse, fremsendte vareprøver samt en evt. afprøvning.</t>
  </si>
  <si>
    <t>Der lægges vægt på, at emballagen er tydeligt mærket med produktnavn, størrelse, ref. nr., lot. nr. samt antal.
Punktet vurderes på baggrund af tilbudsgiveres besvarelse, fremsendte vareprøver samt en evt. afprøvning.</t>
  </si>
  <si>
    <t>Der lægges vægt på at det tydeligt fremgå, hvor (hvilken ende/hjørne) produktet skal åbnes. 
Punktet vurderes på baggrund af tilbudsgiveres besvarelse, fremsendte vareprøver samt en evt. afprøvning.</t>
  </si>
  <si>
    <t>2.15</t>
  </si>
  <si>
    <t>2.16</t>
  </si>
  <si>
    <t>Det er et mindstekrav, at inderemballagen kan åbnes med og uden handsker på, så produktet forbliver sterilt.</t>
  </si>
  <si>
    <t>Det er et mindstekrav, at de sterile produkter er pakket i en 3 lags emballage og at produkterne er emballeret således, at den ydre urene emballage (transportemballage f.eks. kasse eller plastikovertræk) kan fjernes ved modtagelse i vores centrale depot. Den resterende emballage skal herefter være af en sådan beskaffenhed, at renhedsgraden på det modtagne produkt ikke kompromitteres og varen ikke beskadiges under den videre håndtering.</t>
  </si>
  <si>
    <t>Der lægges vægt på, at pakningen er svejset hele vejen rundt samt at åbningsstedet er tydeligt markeret og med en åbningsløsning der sikre en steril åbning.
Punktet vurderes på baggrund af tilbudsgiveres besvarelse, fremsendte vareprøver samt en evt. afprøvning.</t>
  </si>
  <si>
    <t>Der lægges vægt på, at yderemballagen kan håndteres på en sådan måde, at inder emballagen/produktet forbliver sterilt.
Punktet vurderes på baggrund af tilbudsgiveres besvarelse, fremsendte vareprøver samt en evt. afprøvning.</t>
  </si>
  <si>
    <t>2.17</t>
  </si>
  <si>
    <t>2.18</t>
  </si>
  <si>
    <t>2.19</t>
  </si>
  <si>
    <t>2.20</t>
  </si>
  <si>
    <t>2.21</t>
  </si>
  <si>
    <t>2.22</t>
  </si>
  <si>
    <t>INDHOLDSFORTEGNELSE</t>
  </si>
  <si>
    <t>Angiv produktnavn</t>
  </si>
  <si>
    <t>Oplys efter hvilket direktiv, de tilbudte produkter er CE-mærket.</t>
  </si>
  <si>
    <t>1.5</t>
  </si>
  <si>
    <t>For produkter, der er omfattet af direktiv for medicinsk udstyr skal det oplyses hvilken klassifikation produktet tilhører under det nævnte direktiv.</t>
  </si>
  <si>
    <t xml:space="preserve">Det er et mindstekrav at infusionssættet opfylder Dansk Standard DS/EN ISO 8536-4:2013  </t>
  </si>
  <si>
    <t>Det er et mindstekrav at produktet tilbydes som et lukket system.</t>
  </si>
  <si>
    <t>Det er et mindstekrav at produktet er sterilt.</t>
  </si>
  <si>
    <t>Der lægges vægt på at 3-vejshanen nemt kan drejes.
Punktet vurderes på baggrund af tilbudsgiveres besvarelse, fremsendte vareprøver samt en evt. afprøvning.</t>
  </si>
  <si>
    <t>Der lægges vægt på at 3-vejshanen er placeret hensigtmæssig i forhold til patienten.
Punktet vurderes på baggrund af tilbudsgiveres besvarelse, fremsendte vareprøver samt en evt. afprøvning.</t>
  </si>
  <si>
    <t>Der lægges vægt på, at slangerne er hukommelsesfrie.
Punktet vurderes på baggrund af tilbudsgiveres besvarelse, fremsendte vareprøver samt en evt. afprøvning.</t>
  </si>
  <si>
    <t>Der lægges vægt på at sætte let kan kobles til konnektioner.
Punktet vurderes på baggrund af tilbudsgiveres besvarelse, fremsendte vareprøver samt en evt. afprøvning.</t>
  </si>
  <si>
    <t>Der lægges vægt på at sættet har et skarpt spyd.
Punktet vurderes på baggrund af tilbudsgiveres besvarelse, fremsendte vareprøver samt en evt. afprøvning.</t>
  </si>
  <si>
    <t>Der lægges vægt på at sættet har et indbygget luftfilter, således luft i slangen undgås. 
Punktet vurderes på baggrund af tilbudsgiveres besvarelse, fremsendte vareprøver samt en evt. afprøvning.</t>
  </si>
  <si>
    <t>Der lægges vægt på at hele sættet kan bortskaffes som almindeligt sygehusaffald, såfremt der er anvendt ufarlige væsker.
Punktet vurderes på baggrund af tilbudsgiveres besvarelse, fremsendte vareprøver samt en evt. afprøvning.</t>
  </si>
  <si>
    <t>Det er et mindstekrav at sættet indeholder udluftningsventil.</t>
  </si>
  <si>
    <t>2.23</t>
  </si>
  <si>
    <t>2.24</t>
  </si>
  <si>
    <t>Der lægges vægt på at produktet er logisk og nemt at benytte, herunder få betjeningstrin før anvendelse.
Punktet vurderes på baggrund af tilbudsgiveres besvarelse, fremsendte vareprøver samt en evt. afprøvning.</t>
  </si>
  <si>
    <t>Det er et mindstekrav at transfusionssættet opfylder Dansk Standard DS/EN ISO 1135-4:2013</t>
  </si>
  <si>
    <t xml:space="preserve">Det er et mindstekrav at produktet har en bakterietæt ventil </t>
  </si>
  <si>
    <t>Det er et mindstekrav at produktet ikke er fleksibel</t>
  </si>
  <si>
    <t>Der lægges vægt på, at der forekommer minimal modstand ved penetration.
Punktet vurderes på baggrund af tilbudsgiveres besvarelse, fremsendte vareprøver samt en evt. afprøvning.</t>
  </si>
  <si>
    <t>Det er et mindstekrav at produktet kan anvendes til luer/lock han/hun (kombi)</t>
  </si>
  <si>
    <t>Det er et mindstekrav at produktet kan anvendes til luer sprøjte.</t>
  </si>
  <si>
    <t>Det er et mindstekrav at membranen er split septum</t>
  </si>
  <si>
    <t>Det er et mindstekrav, at produktet er PVC fri</t>
  </si>
  <si>
    <t xml:space="preserve">Det er et mindstekrav at produktet har en roterbar han luer-lock adaptor </t>
  </si>
  <si>
    <t>Det er et mindstekrav at produktet leveres med klemme</t>
  </si>
  <si>
    <t>65.025 stk 
kr. 424.579 Omsætning
6,50/stk</t>
  </si>
  <si>
    <t xml:space="preserve">Det er et mindstekrav at produktet har en han luer-lock adaptor </t>
  </si>
  <si>
    <t>Der lægges vægt på at 3-vejshanen har en god ergonomi, herunder et godt greb.
Punktet vurderes på baggrund af tilbudsgiveres besvarelse, fremsendte vareprøver samt en evt. afprøvning.</t>
  </si>
  <si>
    <t>Der lægges vægt på at 3-vejshanen falder i hak ved korrekt position.
Punktet vurderes på baggrund af tilbudsgiveres besvarelse, fremsendte vareprøver samt en evt. afprøvning.</t>
  </si>
  <si>
    <t>Der lægges vægt på at rulleklemmen er nem at håndterer, herunder at rulleklemmen er en-hånds betjenet.
Punktet vurderes på baggrund af tilbudsgiveres besvarelse, fremsendte vareprøver samt en evt. afprøvning.</t>
  </si>
  <si>
    <t>Der lægges vægt på at slangerne er bøjelige uden at kinke.
Punktet vurderes på baggrund af tilbudsgiveres besvarelse, fremsendte vareprøver samt en evt. afprøvning.</t>
  </si>
  <si>
    <t>Der lægges vægt på at proppen til spydet er nemt at tage af.
Punktet vurderes på baggrund af tilbudsgiveres besvarelse, fremsendte vareprøver samt en evt. afprøvning.</t>
  </si>
  <si>
    <t>3.13</t>
  </si>
  <si>
    <t>3.14</t>
  </si>
  <si>
    <t>3.15</t>
  </si>
  <si>
    <t>3.16</t>
  </si>
  <si>
    <t>3.17</t>
  </si>
  <si>
    <t>4.1</t>
  </si>
  <si>
    <t>4.2</t>
  </si>
  <si>
    <t>4.3</t>
  </si>
  <si>
    <t>4.4</t>
  </si>
  <si>
    <t>4.5</t>
  </si>
  <si>
    <t>4.6</t>
  </si>
  <si>
    <t>4.7</t>
  </si>
  <si>
    <t>4.8</t>
  </si>
  <si>
    <t>4.9</t>
  </si>
  <si>
    <t>4.10</t>
  </si>
  <si>
    <t>4.11</t>
  </si>
  <si>
    <t>4.12</t>
  </si>
  <si>
    <t>Det er et mindstekrav at produktet er DEHP-frit.</t>
  </si>
  <si>
    <t>3.18</t>
  </si>
  <si>
    <t>Anvendelsesområde 
Primær anvendelsesområde i Region Nordjylland: 
Til infusion af lægemidler, væsker samt PN blandinger uden lipider</t>
  </si>
  <si>
    <t>Der lægges vægt på at produktet tydeligt markerer, at produktet skal anvendes til transfusion, herunder farvemarkering på produktet.
Punktet vurderes på baggrund af tilbudsgiveres besvarelse, fremsendte vareprøver samt en evt. afprøvning.</t>
  </si>
  <si>
    <t>Anvendelsesområde 
Primær anvendelsesområde i Region Nordjylland: 
Anvendes i forbindelse med transfusion</t>
  </si>
  <si>
    <t>Der lægges vægt på, at det er let at aftage beskyttelseshætten for kanylen.
Punktet vurderes på baggrund af tilbudsgiveres besvarelse, fremsendte vareprøver samt en evt. afprøvning.</t>
  </si>
  <si>
    <t>Der lægges vægt på, at det er let at aftage beskyttelseshætten for Luer-lock
Punktet vurderes på baggrund af tilbudsgiveres besvarelse, fremsendte vareprøver samt en evt. afprøvning.</t>
  </si>
  <si>
    <t>3.19</t>
  </si>
  <si>
    <t>Der lægges vægt på at rulleklemmen er nem at håndterer, herunder at rulleklemmen er en-hånds betjenet. 
Punktet vurderes på baggrund af tilbudsgiveres besvarelse, fremsendte vareprøver samt en evt. afprøvning.</t>
  </si>
  <si>
    <t>Der lægges vægt på, at luer-lock adaptor er roterbar.
Punktet vurderes på baggrund af tilbudsgiveres besvarelse, fremsendte vareprøver samt en evt. afprøvning.</t>
  </si>
  <si>
    <t>Anvendelsesområde 
Primær anvendelsesområde i Region Nordjylland: 
Lukket antibiotika-system</t>
  </si>
  <si>
    <t>Det er et mindstekrav at produktet har fastmonteret infusionsgrene.</t>
  </si>
  <si>
    <t>Det er et mindstekrav at produktet ikke har fastmonteret infusionsgrene/-slanger.</t>
  </si>
  <si>
    <t>Det er et mindstekrav at produktet ikke har en glat overflade.</t>
  </si>
  <si>
    <t>Det er et mindstekrav at produktet kan anvendes til luer/lock  han.</t>
  </si>
  <si>
    <t>Det er et mindstekrav at produktet er sterilt</t>
  </si>
  <si>
    <t>Det er et mindstekrav at produktet har en tilbageløbsventil, som forhindre forskellige infusioner kan blandes</t>
  </si>
  <si>
    <t xml:space="preserve">Det er et mindstekrav at produktet har en han/hun luer-lock adaptor </t>
  </si>
  <si>
    <t>Der lægges vægt på at produktet kan anvendes til både luer-slip og luer-lock konnektioner.
Punktet vurderes på baggrund af tilbudsgiveres besvarelse, fremsendte vareprøver samt en evt. afprøvning.</t>
  </si>
  <si>
    <t>Der lægges vægt på at produktet er gennemsigtigt.
Punktet vurderes på baggrund af tilbudsgiveres besvarelse, fremsendte vareprøver samt en evt. afprøvning.</t>
  </si>
  <si>
    <t>Der lægges vægt på en fleksibel membran til intermitterende injektion af medicin.
Punktet vurderes på baggrund af tilbudsgiveres besvarelse, fremsendte vareprøver samt en evt. afprøvning.</t>
  </si>
  <si>
    <t>Der lægges vægt på en rengøringsvenlig overfalde til afspritning.
Punktet vurderes på baggrund af tilbudsgiveres besvarelse, fremsendte vareprøver samt en evt. afprøvning.</t>
  </si>
  <si>
    <t>Anvendelsesområde 
Primær anvendelsesområde i Region Nordjylland: 
Anvendes som forlængerslange til infusionsbehandling</t>
  </si>
  <si>
    <t>Det er et mindstekrav at produktet fordeles i to forlængerslanger</t>
  </si>
  <si>
    <t>Det er et mindstekrav at produktets to forlængerslanger  har en hun luer-lock adaptor med ensretterventil</t>
  </si>
  <si>
    <t>Der lægges vægt på at produktets to hun luer-lock adaptor har én gennemsigtig beskyttelseshætte samt én ikke-gennemsigtig beskyttelseshætte.
Punktet vurderes på baggrund af tilbudsgiveres besvarelse</t>
  </si>
  <si>
    <t>3.20</t>
  </si>
  <si>
    <t>3.21</t>
  </si>
  <si>
    <t>3.22</t>
  </si>
  <si>
    <t>3.23</t>
  </si>
  <si>
    <t>2.25</t>
  </si>
  <si>
    <t>2.26</t>
  </si>
  <si>
    <t>2.27</t>
  </si>
  <si>
    <t>2.28</t>
  </si>
  <si>
    <t>Det er et mindstekrav at produktet er frit for indholdsstofferne DEHP, BBP, DBP samt DIBP.</t>
  </si>
  <si>
    <t>2.29</t>
  </si>
  <si>
    <t>Der lægges vægt på at sættet har en sikkerhedsanordning således at spydet, efter endt brug, forhindrer risikoen for stik- og skæreskader.
Punktet vurderes på baggrund af tilbudsgiveres besvarelse, fremsendte vareprøver samt en evt. afprøvning.</t>
  </si>
  <si>
    <t>Der lægges vægt på at forbliver tæt efter tilkobling.
Punktet vurderes på baggrund af tilbudsgiveres besvarelse, fremsendte vareprøver samt en evt. afprøvning.</t>
  </si>
  <si>
    <t>3.24</t>
  </si>
  <si>
    <t>2.30</t>
  </si>
  <si>
    <t xml:space="preserve">Der lægges vægt på at der for produktet forefindes certifikat for sterilisationsprocessen samt, at dette på forlangende skal kunne fremlægges. </t>
  </si>
  <si>
    <t>Der lægges vægt på at sættes kan tilbydes i længere længder udover de udbudte positioner.
Angives i Kontraktbilag 7 - øvrige størrelser.
Jo flere, desto bedre.
Punktet vurderes på baggrund af tilbudsgiveres besvarelse.</t>
  </si>
  <si>
    <t>Det er et mindstekrav at produktet holder tæt</t>
  </si>
  <si>
    <t>Det er et mindstekrav at produktet kan anvendes til luer/lock  hun.</t>
  </si>
  <si>
    <t xml:space="preserve">Det er et mindstekrav at produktet kan anvendes til både luer-slip og luer-lock konnektioner.
</t>
  </si>
  <si>
    <t xml:space="preserve">Det er et mindstekrav at produktet holder tæt </t>
  </si>
  <si>
    <t>Det et et mindstekrav at rulleklemmen  holder finindstillingen.</t>
  </si>
  <si>
    <t>Der lægges vægt på at rulleklemmen nemt kan finindstilles.
Punktet vurderes på baggrund af tilbudsgiveres besvarelse, fremsendte vareprøver samt en evt. afprøvning.</t>
  </si>
  <si>
    <t xml:space="preserve">Det er et mindstekav at produktet forbliver tæt efter tilkobling.
</t>
  </si>
  <si>
    <t>3.25</t>
  </si>
  <si>
    <t>Anvendelsesområde 
Primær anvendelsesområde i Region Nordjylland: 
Anvendes i forbindelse med væske fra glasflasker</t>
  </si>
  <si>
    <t>Anvendelsesområde 
Primær anvendelsesområde i Region Nordjylland: 
Prop til sprøjter og infusionssæt</t>
  </si>
  <si>
    <t>Anvendelsesområde 
Primær anvendelsesområde i Region Nordjylland: 
prop til 3-vejshane og infusionssæt</t>
  </si>
  <si>
    <t>Anvendelsesområde 
Primær anvendelsesområde i Region Nordjylland: 
Prop med nålefri membran - Sikkerheds lukkeprop med injektionsmulighed</t>
  </si>
  <si>
    <t>Anvendelsesområde 
Primær anvendelsesområde i Region Nordjylland: 
Prop med tilbageløbsventil</t>
  </si>
  <si>
    <t>Anvendelsesområde 
Primær anvendelsesområde i Region Nordjylland: 
Trevejshane</t>
  </si>
  <si>
    <t>Anvendelsesområde 
Primær anvendelsesområde i Region Nordjylland: 
Total Intravenøs Anæstesi</t>
  </si>
  <si>
    <t>Der lægges vægt på at produktet let kan kobles til konnektioner.
Punktet vurderes på baggrund af tilbudsgiveres besvarelse, fremsendte vareprøver samt en evt. afprøvning.</t>
  </si>
  <si>
    <t>Der lægges vægt på at rulleklemmen har en anordning således at væskestrømmen kan stoppes eller sættes på pause uden rulleklemmen skal justeres. 
Punktet vurderes på baggrund af tilbudsgiveres besvarelse, fremsendte vareprøver samt en evt. afprøvning.</t>
  </si>
  <si>
    <t>3.26</t>
  </si>
  <si>
    <t>3.27</t>
  </si>
  <si>
    <t>Der lægges vægt på at produktet har en anordning således luftfiltret i udluftningsventilens forhindes i at blive vådt.
Punktet vurderes på baggrund af tilbudsgiveres besvarelse, fremsendte vareprøver samt en evt. afprøvning.</t>
  </si>
  <si>
    <t>3.28</t>
  </si>
  <si>
    <t xml:space="preserve">Det er et mindstekrav at produktet har en han roterbar luer-lock adaptor </t>
  </si>
  <si>
    <t>Nej</t>
  </si>
  <si>
    <t>Det er et mindstekrav at produktet kan tilbydes i minimum én ekstra farve end farven hvid.</t>
  </si>
  <si>
    <t>Pos. 1-4</t>
  </si>
  <si>
    <t>Pos. 18</t>
  </si>
  <si>
    <t>Pos. 19</t>
  </si>
  <si>
    <t>Pos. 20</t>
  </si>
  <si>
    <t>Pos. 21</t>
  </si>
  <si>
    <t>Det er et mindstekrav, at produktet indeholder en lukkeanordning f.eks. trevejshane eller klemme.</t>
  </si>
  <si>
    <t>Det er et mindstekrav at grenene/slangerne er mellem 30-90 cm. Måles fra dråbekammer til infusionsgrenens spydspids.</t>
  </si>
  <si>
    <t>Delaftale 1 - Infusionssæt m/fastmonterede infusionsgrene t/antibiotika</t>
  </si>
  <si>
    <t>Delaftale 2 - Infusionssæt u/fastmonterede infusionsgrene t/cytostatika samt antibiotika</t>
  </si>
  <si>
    <t>Krav til administrationssæt</t>
  </si>
  <si>
    <t>Det er et mindstekrav, at produktet indeholder sikkerhedsanordning, som forhindre forskellige infusioner blandes f.eks. gennem ensretterventil.</t>
  </si>
  <si>
    <t>Det er et mindstekrav at produktet har en blandestuds med ventil.</t>
  </si>
  <si>
    <t>Anvendelsesområde 
Primær anvendelsesområde i Region Nordjylland: 
Lukket cytostatika samt antibotika system</t>
  </si>
  <si>
    <t>Det er et mindstekrav at produktet har en sikringsanordning, således væske stopper automatisk ved beskyttelseshætten i forbindelsen med påfyldning.</t>
  </si>
  <si>
    <t>Der lægges vægt på at sættet har en roterbar han luer-lock adaptor.
Punktet vurderes på baggrund af tilbudsgiveres besvarelse.</t>
  </si>
  <si>
    <t>Det er et mindstekrav at produktet leveres rent.</t>
  </si>
  <si>
    <t>Det er et mindstekrav at produktets længde er min. 180 cm</t>
  </si>
  <si>
    <t>Det er et mindstekrav at produktet tilbydes med og uden trevejshane.</t>
  </si>
  <si>
    <t>Der lægges vægt på at produktet er neutral ved
frakobling (uden positivt eller negativt tryk).
Vægtes dobbelt.
Punktet vurderes på baggrund af tilbudsgiveres besvarelse, fremsendte vareprøver samt en evt. afprøvning.</t>
  </si>
  <si>
    <t>Der lægges vægt på at produktet kan aktiveres over 99 gange.
Oplyse aktiveringer produktet kan klare.
Punktet vurderes på baggrund af tilbudsgiveres besvarelse</t>
  </si>
  <si>
    <t>Der lægges vægt på at tilbageløbsventilen er farvet, således ventilen er tydlig markeret.
Punktet vurderes på baggrund af tilbudsgiveres besvarelse, fremsendte vareprøver samt en evt. afprøvning.</t>
  </si>
  <si>
    <t>3.29</t>
  </si>
  <si>
    <t>Anvendelsesområde 
Primær anvendelsesområde i Region Nordjylland: 
Beskyttelseshætte til luer sprøjte (hun luer lock stopper)</t>
  </si>
  <si>
    <t>Det er et mindstekrav at produktet har et lige væskeflow.</t>
  </si>
  <si>
    <t>Der lægges vægt på et højt flow.
Angives i ml/min.
Jo højere, desto bedre
Punktet vurderes på baggrund af tilbudsgiveres besvarelse.</t>
  </si>
  <si>
    <t>Der lægges vægt på et lavt deadspace.
Angives i ml.
Jo lavere, desto bedre
Punktet vurderes på baggrund af tilbudsgiveres besvarelse.</t>
  </si>
  <si>
    <t>Der lægges vægt på at trevejshanen leveres med to farvede markeringer, som kan monteres på trevejshanen i henholdsvis blå og rød. 
Punktet vurderes på baggrund af tilbudsgiveres besvarelse, fremsendte vareprøver samt en evt. afprøvning.</t>
  </si>
  <si>
    <t>Delaftale 3 - Infusionssæt med trevejshane</t>
  </si>
  <si>
    <t>Delaftale 4 - Infusionssæt med luftventil</t>
  </si>
  <si>
    <t>2.31</t>
  </si>
  <si>
    <t>3.30</t>
  </si>
  <si>
    <t>EU-Udbud omhandlende indkøb af infusions- og transfusionsartikler til regionens enheder</t>
  </si>
  <si>
    <t>Pos. 5-9</t>
  </si>
  <si>
    <t>Det er et mindstekrav at produktet har en glideklemme</t>
  </si>
  <si>
    <t>4.13</t>
  </si>
  <si>
    <t>4.14</t>
  </si>
  <si>
    <t>5.1</t>
  </si>
  <si>
    <t>5.2</t>
  </si>
  <si>
    <t>5.3</t>
  </si>
  <si>
    <t>5.4</t>
  </si>
  <si>
    <t>5.5</t>
  </si>
  <si>
    <t>5.6</t>
  </si>
  <si>
    <t>5.7</t>
  </si>
  <si>
    <t>5.8</t>
  </si>
  <si>
    <t>5.9</t>
  </si>
  <si>
    <t>5.10</t>
  </si>
  <si>
    <t>5.11</t>
  </si>
  <si>
    <t>Krav til Infusionsgrene antibiotika, pos. 8</t>
  </si>
  <si>
    <t>Det er et mindstekrav at grenene er mellem 35-50 cm.</t>
  </si>
  <si>
    <t>Der lægges vægt på at produktet er bøjelige uden at kinke.
Punktet vurderes på baggrund af tilbudsgiveres besvarelse, fremsendte vareprøver samt en evt. afprøvning.</t>
  </si>
  <si>
    <t>Der lægges vægt på, at produktet er hukommelsesfrie.
Punktet vurderes på baggrund af tilbudsgiveres besvarelse, fremsendte vareprøver samt en evt. afprøvning.</t>
  </si>
  <si>
    <t>Der lægges vægt på at produktet har et skarpt spyd.
Punktet vurderes på baggrund af tilbudsgiveres besvarelse, fremsendte vareprøver samt en evt. afprøvning.</t>
  </si>
  <si>
    <t>Krav til Infusionsgrene cytostatika, pos. 9</t>
  </si>
  <si>
    <t>Pos. 10</t>
  </si>
  <si>
    <t>Pos. 13-14</t>
  </si>
  <si>
    <t>Pos. 15</t>
  </si>
  <si>
    <t>Pos. 16-17</t>
  </si>
  <si>
    <t>Pos. 22</t>
  </si>
  <si>
    <t>Pos. 23-24</t>
  </si>
  <si>
    <t>Pos. 25</t>
  </si>
  <si>
    <t>Pos. 26-27</t>
  </si>
  <si>
    <t xml:space="preserve">Det er et mindstekrav at produktet har en roterbar han luer-lock adaptor.
</t>
  </si>
  <si>
    <t>Det er et mindstekrav at dråbekammeret er transparent, således der er observationsmulighed.</t>
  </si>
  <si>
    <t>Der lægges vægt på at rulleklemmen har en anordning således at infusiosslangen kan fastgøres på rulleklemmen. 
Punktet vurderes på baggrund af tilbudsgiveres besvarelse, fremsendte vareprøver samt en evt. afprøvning.</t>
  </si>
  <si>
    <t>Der lægges vægt på at dråbekammeret har en anordning således der ikke kommer luft i slangen.
Punktet vurderes på baggrund af tilbudsgiveres besvarelse, fremsendte vareprøver samt en evt. afprøvning.</t>
  </si>
  <si>
    <t>Der lægges vægt på at produktet indeholder sikkerhedsanordning, som forhindre forskellige infusioner blandes f.eks. gennem ensretterventil.
Punktet vurderes på baggrund af tilbudsgiveres besvarelse, fremsendte vareprøver samt en evt. afprøvning.</t>
  </si>
  <si>
    <t>Der lægges vægt på at produktet kan leveres i en variant med nålefri membran.
Angives i Kontraktbilag 7
Punktet vurderes på baggrund af tilbudsgiveres besvarelse.</t>
  </si>
  <si>
    <t>Krav til Infusionssæt med luftventil</t>
  </si>
  <si>
    <t>Krav til Infusionssæt TIVA med 1 ensretterventil samt 1 trevejshane</t>
  </si>
  <si>
    <t>Krav til Infusionssæt TIVA med 2 ensretterventil samt 2 trevejshane</t>
  </si>
  <si>
    <t>Der lægges vægt på at dråbekammeret ikke løber tør.
Punktet vurderes på baggrund af tilbudsgiveres besvarelse, fremsendte vareprøver samt en evt. afprøvning.</t>
  </si>
  <si>
    <t>Delaftale 5 - Infusionssæt med luftventil, PVC fri</t>
  </si>
  <si>
    <t xml:space="preserve">Delaftale 6 - Transfusionssæt med og uden trevejshane </t>
  </si>
  <si>
    <t>Delaftale 7 - Udluftningskanyle m/bakterietæt ventil</t>
  </si>
  <si>
    <t>Delaftale 8 - Prop lukke t/sprøjter og infusionssæt (Kombi)</t>
  </si>
  <si>
    <t>Delaftale 9 - Beskyttelsesprop t/3-vejshane og infusionssæt</t>
  </si>
  <si>
    <t>Delaftale 10 - Beskyttelseshætte</t>
  </si>
  <si>
    <t>Delaftale 11 - Prop med nålefri membran</t>
  </si>
  <si>
    <t>Delaftale 12 - Prop lukke m/tilbageløbsventil</t>
  </si>
  <si>
    <t>Delaftale 13 - Trevejshane</t>
  </si>
  <si>
    <t>Delaftale 14 - Forlængerslanger</t>
  </si>
  <si>
    <t>Delaftale 15 - Infusionssæt TIVA dobbelt</t>
  </si>
  <si>
    <t>Delaftale 16 - Infusionssæt TIVA</t>
  </si>
  <si>
    <t>Pos. 11</t>
  </si>
  <si>
    <t>Pos. 12</t>
  </si>
  <si>
    <t>Det er et mindstekrav at tilbageløbsventilerne er placeret før og efter trevejshanerne.</t>
  </si>
  <si>
    <t>3.31</t>
  </si>
  <si>
    <t>Det er et mindstekrav, at produktet har en ekstra adgang i form af injektionsmembran eller trevejshane (leveres i lukket tilstand).</t>
  </si>
  <si>
    <t>4.15</t>
  </si>
  <si>
    <t>Der lægges vægt på at lukkemekanismen er nem at håndterer, herunder at rulleklemmen er en-hånds betjenet. 
Dobbelt vægtning.
Punktet vurderes på baggrund af tilbudsgiveres besvarelse, fremsendte vareprøver samt en evt. afprøvning.</t>
  </si>
  <si>
    <t>Der lægges vægt på at lukkemekanismen nemt kan finindstilles samt holder finindstillingen.
Punktet vurderes på baggrund af tilbudsgiveres besvarelse, fremsendte vareprøver samt en evt. afprøvning.</t>
  </si>
  <si>
    <t xml:space="preserve">Det er et mindstekrav at produktet har en enhåndsbetjent lukkemekaniske. </t>
  </si>
  <si>
    <t>Det er et mindstekrav at lukkemekanismen ikke er en glideklemme.</t>
  </si>
  <si>
    <t>Der lægges vægt på at produktet kan leveres i flere farvevarianter.
Jo flere, desto bedre.
Prisen skal være ens med pos. 22.
Angives i Kontraktbilag 7
Punktet vurderes på baggrund af tilbudsgiveres besvarelse.</t>
  </si>
  <si>
    <t>Det er et mindstekrav at pos. 23 har en fyldningsvolumen på mellem 0,10-0,30 ml.</t>
  </si>
  <si>
    <t>Det er et mindstekrav at pos. 24 har en fyldningsvolumen på mellem 1,10-1,50 ml.</t>
  </si>
  <si>
    <t>Det er et mindstekrav at produktets længde er min. 150 cm</t>
  </si>
  <si>
    <t>2.32</t>
  </si>
  <si>
    <t>3.32</t>
  </si>
  <si>
    <t>Det er et mindstekrav at produktet er lipid resistent i 24 timer.</t>
  </si>
</sst>
</file>

<file path=xl/styles.xml><?xml version="1.0" encoding="utf-8"?>
<styleSheet xmlns="http://schemas.openxmlformats.org/spreadsheetml/2006/main">
  <numFmts count="2">
    <numFmt numFmtId="43" formatCode="_ * #,##0.00_ ;_ * \-#,##0.00_ ;_ * &quot;-&quot;??_ ;_ @_ "/>
    <numFmt numFmtId="164" formatCode="_ * #,##0_ ;_ * \-#,##0_ ;_ * &quot;-&quot;??_ ;_ @_ "/>
  </numFmts>
  <fonts count="22">
    <font>
      <sz val="11"/>
      <color theme="1"/>
      <name val="Calibri"/>
      <family val="2"/>
      <scheme val="minor"/>
    </font>
    <font>
      <sz val="10"/>
      <color theme="1"/>
      <name val="Calibri"/>
      <family val="2"/>
      <scheme val="minor"/>
    </font>
    <font>
      <b/>
      <sz val="18"/>
      <color theme="1"/>
      <name val="Calibri"/>
      <family val="2"/>
      <scheme val="minor"/>
    </font>
    <font>
      <sz val="11"/>
      <name val="Calibri"/>
      <family val="2"/>
      <scheme val="minor"/>
    </font>
    <font>
      <sz val="8"/>
      <color theme="1"/>
      <name val="Calibri"/>
      <family val="2"/>
      <scheme val="minor"/>
    </font>
    <font>
      <sz val="10"/>
      <color theme="0"/>
      <name val="Calibri"/>
      <family val="2"/>
      <scheme val="minor"/>
    </font>
    <font>
      <b/>
      <sz val="12"/>
      <color rgb="FFFFFFFF"/>
      <name val="Calibri"/>
      <family val="2"/>
      <scheme val="minor"/>
    </font>
    <font>
      <sz val="10"/>
      <color rgb="FFFFFFFF"/>
      <name val="Calibri"/>
      <family val="2"/>
      <scheme val="minor"/>
    </font>
    <font>
      <sz val="10"/>
      <name val="Calibri"/>
      <family val="2"/>
      <scheme val="minor"/>
    </font>
    <font>
      <sz val="10"/>
      <color rgb="FFFF0000"/>
      <name val="Calibri"/>
      <family val="2"/>
      <scheme val="minor"/>
    </font>
    <font>
      <b/>
      <sz val="10"/>
      <color theme="1"/>
      <name val="Calibri"/>
      <family val="2"/>
      <scheme val="minor"/>
    </font>
    <font>
      <sz val="16"/>
      <color rgb="FFFFFFFF"/>
      <name val="Calibri"/>
      <family val="2"/>
      <scheme val="minor"/>
    </font>
    <font>
      <i/>
      <sz val="10"/>
      <color theme="1"/>
      <name val="Calibri"/>
      <family val="2"/>
      <scheme val="minor"/>
    </font>
    <font>
      <sz val="11"/>
      <color theme="1"/>
      <name val="Calibri"/>
      <family val="2"/>
      <scheme val="minor"/>
    </font>
    <font>
      <sz val="10"/>
      <name val="Arial"/>
      <family val="2"/>
    </font>
    <font>
      <b/>
      <sz val="10"/>
      <name val="Calibri"/>
      <family val="2"/>
      <scheme val="minor"/>
    </font>
    <font>
      <b/>
      <sz val="12"/>
      <color theme="1"/>
      <name val="Calibri"/>
      <family val="2"/>
      <scheme val="minor"/>
    </font>
    <font>
      <sz val="12"/>
      <color theme="1"/>
      <name val="Calibri"/>
      <family val="2"/>
      <scheme val="minor"/>
    </font>
    <font>
      <b/>
      <sz val="8"/>
      <color theme="1"/>
      <name val="Calibri"/>
      <family val="2"/>
      <scheme val="minor"/>
    </font>
    <font>
      <b/>
      <sz val="9"/>
      <color theme="1"/>
      <name val="Calibri"/>
      <family val="2"/>
      <scheme val="minor"/>
    </font>
    <font>
      <sz val="10"/>
      <name val="Arial"/>
      <family val="2"/>
    </font>
    <font>
      <sz val="8"/>
      <color rgb="FF0E4F90"/>
      <name val="Verdana"/>
      <family val="2"/>
    </font>
  </fonts>
  <fills count="9">
    <fill>
      <patternFill patternType="none"/>
    </fill>
    <fill>
      <patternFill patternType="gray125"/>
    </fill>
    <fill>
      <patternFill patternType="solid">
        <fgColor rgb="FF82243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s>
  <borders count="2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s>
  <cellStyleXfs count="5">
    <xf numFmtId="0" fontId="0" fillId="0" borderId="0"/>
    <xf numFmtId="43" fontId="13" fillId="0" borderId="0" applyFont="0" applyFill="0" applyBorder="0" applyAlignment="0" applyProtection="0"/>
    <xf numFmtId="9" fontId="13" fillId="0" borderId="0" applyFont="0" applyFill="0" applyBorder="0" applyAlignment="0" applyProtection="0"/>
    <xf numFmtId="0" fontId="14" fillId="0" borderId="0"/>
    <xf numFmtId="0" fontId="20" fillId="0" borderId="0"/>
  </cellStyleXfs>
  <cellXfs count="153">
    <xf numFmtId="0" fontId="0" fillId="0" borderId="0" xfId="0"/>
    <xf numFmtId="0" fontId="1" fillId="0" borderId="1" xfId="0" applyFont="1" applyBorder="1"/>
    <xf numFmtId="0" fontId="1" fillId="0" borderId="1" xfId="0" applyFont="1" applyBorder="1" applyAlignment="1">
      <alignment vertical="center"/>
    </xf>
    <xf numFmtId="0" fontId="0" fillId="0" borderId="1" xfId="0" applyFont="1" applyBorder="1" applyAlignment="1">
      <alignment vertical="center"/>
    </xf>
    <xf numFmtId="0" fontId="0" fillId="0" borderId="0" xfId="0" applyFont="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0" fillId="0" borderId="1" xfId="0" applyFont="1" applyBorder="1"/>
    <xf numFmtId="0" fontId="0" fillId="0" borderId="1" xfId="0" applyFont="1" applyBorder="1" applyAlignment="1">
      <alignment horizontal="center" vertical="center"/>
    </xf>
    <xf numFmtId="0" fontId="0" fillId="0" borderId="0" xfId="0" applyFont="1"/>
    <xf numFmtId="0" fontId="6" fillId="3" borderId="6" xfId="0" applyFont="1" applyFill="1" applyBorder="1" applyAlignment="1">
      <alignment horizontal="center" vertical="center" wrapText="1"/>
    </xf>
    <xf numFmtId="0" fontId="7" fillId="2" borderId="2" xfId="0" applyFont="1" applyFill="1" applyBorder="1" applyAlignment="1">
      <alignment vertical="center" wrapText="1"/>
    </xf>
    <xf numFmtId="0" fontId="7" fillId="3" borderId="2" xfId="0" applyFont="1" applyFill="1" applyBorder="1" applyAlignment="1">
      <alignment vertical="center" wrapText="1"/>
    </xf>
    <xf numFmtId="0" fontId="5" fillId="2" borderId="2" xfId="0" applyFont="1" applyFill="1" applyBorder="1" applyAlignment="1">
      <alignment horizontal="left" vertical="center" wrapText="1"/>
    </xf>
    <xf numFmtId="0" fontId="7" fillId="2" borderId="3" xfId="0" applyFont="1" applyFill="1" applyBorder="1" applyAlignment="1">
      <alignment vertical="center" wrapText="1"/>
    </xf>
    <xf numFmtId="0" fontId="8" fillId="2" borderId="3" xfId="0" applyFont="1" applyFill="1" applyBorder="1" applyAlignment="1">
      <alignment horizontal="center" vertical="center"/>
    </xf>
    <xf numFmtId="0" fontId="7" fillId="3" borderId="1" xfId="0" applyFont="1" applyFill="1" applyBorder="1" applyAlignment="1">
      <alignment vertical="center"/>
    </xf>
    <xf numFmtId="0" fontId="5" fillId="2" borderId="3" xfId="0" applyFont="1" applyFill="1" applyBorder="1" applyAlignment="1">
      <alignment horizontal="left" vertical="center" wrapText="1"/>
    </xf>
    <xf numFmtId="0" fontId="0" fillId="0" borderId="0" xfId="0" applyFont="1" applyAlignment="1">
      <alignment horizontal="center" vertical="center"/>
    </xf>
    <xf numFmtId="0" fontId="7" fillId="2" borderId="2" xfId="0" applyFont="1" applyFill="1" applyBorder="1" applyAlignment="1">
      <alignment horizontal="center" vertical="center" wrapText="1"/>
    </xf>
    <xf numFmtId="0" fontId="1" fillId="0" borderId="4" xfId="0" applyFont="1" applyBorder="1" applyAlignment="1">
      <alignment horizontal="center" vertical="center"/>
    </xf>
    <xf numFmtId="0" fontId="7" fillId="2" borderId="3" xfId="0" applyFont="1" applyFill="1" applyBorder="1" applyAlignment="1">
      <alignment horizontal="center" vertical="center"/>
    </xf>
    <xf numFmtId="0" fontId="0" fillId="0" borderId="5" xfId="0" applyFont="1" applyBorder="1"/>
    <xf numFmtId="0" fontId="11" fillId="2" borderId="2" xfId="0" applyFont="1" applyFill="1" applyBorder="1" applyAlignment="1">
      <alignment horizontal="center" vertical="center" wrapText="1"/>
    </xf>
    <xf numFmtId="0" fontId="10" fillId="0" borderId="1" xfId="0" applyFont="1" applyBorder="1" applyAlignment="1">
      <alignment wrapText="1"/>
    </xf>
    <xf numFmtId="0" fontId="1" fillId="0" borderId="1" xfId="0" applyFont="1" applyBorder="1" applyAlignment="1">
      <alignment wrapText="1"/>
    </xf>
    <xf numFmtId="0" fontId="12" fillId="0" borderId="1" xfId="0" applyFont="1" applyBorder="1" applyAlignment="1">
      <alignment wrapText="1"/>
    </xf>
    <xf numFmtId="0" fontId="10" fillId="0" borderId="1" xfId="0" applyFont="1" applyBorder="1"/>
    <xf numFmtId="0" fontId="8" fillId="0" borderId="1" xfId="0" applyFont="1" applyBorder="1" applyAlignment="1">
      <alignment wrapText="1"/>
    </xf>
    <xf numFmtId="0" fontId="0" fillId="0" borderId="5" xfId="0" applyFont="1" applyBorder="1" applyAlignment="1">
      <alignment vertical="top"/>
    </xf>
    <xf numFmtId="0" fontId="0" fillId="0" borderId="0" xfId="0" applyFont="1" applyAlignment="1">
      <alignment vertical="top"/>
    </xf>
    <xf numFmtId="0" fontId="0" fillId="0" borderId="5" xfId="0" applyFont="1" applyBorder="1" applyAlignment="1">
      <alignment vertical="center" wrapText="1"/>
    </xf>
    <xf numFmtId="0" fontId="3" fillId="0" borderId="1" xfId="0" applyFont="1" applyBorder="1" applyAlignment="1">
      <alignment horizontal="left" vertical="center" wrapText="1"/>
    </xf>
    <xf numFmtId="0" fontId="0" fillId="0" borderId="1" xfId="0" applyFont="1" applyBorder="1" applyAlignment="1">
      <alignment vertical="center" wrapText="1"/>
    </xf>
    <xf numFmtId="0" fontId="8" fillId="0" borderId="4" xfId="0" applyFont="1" applyBorder="1" applyAlignment="1">
      <alignment vertical="center" wrapText="1"/>
    </xf>
    <xf numFmtId="0" fontId="8" fillId="0" borderId="4" xfId="0" applyNumberFormat="1" applyFont="1" applyBorder="1" applyAlignment="1">
      <alignment horizontal="left" vertical="center" wrapText="1"/>
    </xf>
    <xf numFmtId="0" fontId="0" fillId="0" borderId="0" xfId="0" applyFont="1" applyAlignment="1">
      <alignment vertical="center" wrapText="1"/>
    </xf>
    <xf numFmtId="0" fontId="3" fillId="0" borderId="0" xfId="0" applyFont="1" applyAlignment="1">
      <alignment horizontal="left" vertical="center" wrapText="1"/>
    </xf>
    <xf numFmtId="0" fontId="0" fillId="3" borderId="6" xfId="0" applyFont="1" applyFill="1" applyBorder="1" applyAlignment="1">
      <alignment vertical="center"/>
    </xf>
    <xf numFmtId="0" fontId="8" fillId="0" borderId="4" xfId="0" applyFont="1" applyBorder="1" applyAlignment="1">
      <alignment horizontal="center" vertical="center"/>
    </xf>
    <xf numFmtId="0" fontId="9" fillId="3" borderId="8" xfId="0" applyFont="1" applyFill="1" applyBorder="1" applyAlignment="1">
      <alignment vertical="center"/>
    </xf>
    <xf numFmtId="0" fontId="0" fillId="3" borderId="0" xfId="0" applyFont="1" applyFill="1" applyAlignment="1">
      <alignment vertical="center"/>
    </xf>
    <xf numFmtId="0" fontId="0" fillId="4" borderId="0" xfId="0" applyFill="1"/>
    <xf numFmtId="0" fontId="1" fillId="4" borderId="0" xfId="0" applyFont="1" applyFill="1"/>
    <xf numFmtId="0" fontId="15" fillId="4" borderId="0" xfId="3" applyFont="1" applyFill="1"/>
    <xf numFmtId="0" fontId="1" fillId="4" borderId="0" xfId="0" applyNumberFormat="1" applyFont="1" applyFill="1" applyBorder="1"/>
    <xf numFmtId="0" fontId="16" fillId="4" borderId="0" xfId="0" applyNumberFormat="1" applyFont="1" applyFill="1" applyBorder="1"/>
    <xf numFmtId="0" fontId="17" fillId="4" borderId="0" xfId="0" applyNumberFormat="1" applyFont="1" applyFill="1" applyBorder="1"/>
    <xf numFmtId="0" fontId="15" fillId="4" borderId="0" xfId="3" applyNumberFormat="1" applyFont="1" applyFill="1" applyAlignment="1">
      <alignment horizontal="center"/>
    </xf>
    <xf numFmtId="0" fontId="15" fillId="4" borderId="0" xfId="3" applyNumberFormat="1" applyFont="1" applyFill="1"/>
    <xf numFmtId="0" fontId="1" fillId="4" borderId="0" xfId="0" applyNumberFormat="1" applyFont="1" applyFill="1"/>
    <xf numFmtId="0" fontId="1" fillId="3" borderId="13" xfId="0" applyNumberFormat="1" applyFont="1" applyFill="1" applyBorder="1"/>
    <xf numFmtId="0" fontId="8" fillId="4" borderId="0" xfId="3" applyNumberFormat="1" applyFont="1" applyFill="1" applyAlignment="1"/>
    <xf numFmtId="0" fontId="8" fillId="4" borderId="0" xfId="3" applyNumberFormat="1" applyFont="1" applyFill="1"/>
    <xf numFmtId="0" fontId="10" fillId="4" borderId="0" xfId="0" applyNumberFormat="1" applyFont="1" applyFill="1" applyBorder="1"/>
    <xf numFmtId="0" fontId="16" fillId="4" borderId="0" xfId="0" applyNumberFormat="1" applyFont="1" applyFill="1"/>
    <xf numFmtId="0" fontId="1" fillId="4" borderId="0" xfId="0" applyNumberFormat="1" applyFont="1" applyFill="1" applyAlignment="1">
      <alignment vertical="center"/>
    </xf>
    <xf numFmtId="0" fontId="0" fillId="4" borderId="0" xfId="0" applyFill="1" applyAlignment="1">
      <alignment vertical="center" wrapText="1"/>
    </xf>
    <xf numFmtId="0" fontId="1" fillId="4" borderId="0" xfId="0" applyNumberFormat="1" applyFont="1" applyFill="1" applyAlignment="1">
      <alignment wrapText="1"/>
    </xf>
    <xf numFmtId="0" fontId="18" fillId="5" borderId="18" xfId="0" applyNumberFormat="1" applyFont="1" applyFill="1" applyBorder="1" applyAlignment="1">
      <alignment horizontal="center" vertical="center" wrapText="1"/>
    </xf>
    <xf numFmtId="0" fontId="1" fillId="4" borderId="0" xfId="0" applyNumberFormat="1" applyFont="1" applyFill="1" applyAlignment="1">
      <alignment vertical="center" wrapText="1"/>
    </xf>
    <xf numFmtId="0" fontId="1" fillId="4" borderId="0" xfId="0" applyFont="1" applyFill="1" applyAlignment="1">
      <alignment vertical="center" wrapText="1"/>
    </xf>
    <xf numFmtId="0" fontId="0" fillId="0" borderId="0" xfId="0" applyAlignment="1">
      <alignment vertical="center" wrapText="1"/>
    </xf>
    <xf numFmtId="164" fontId="1" fillId="3" borderId="13" xfId="1" applyNumberFormat="1" applyFont="1" applyFill="1" applyBorder="1" applyAlignment="1">
      <alignment horizontal="right"/>
    </xf>
    <xf numFmtId="0" fontId="0" fillId="4" borderId="0" xfId="0" applyFill="1" applyBorder="1"/>
    <xf numFmtId="0" fontId="1" fillId="4" borderId="0" xfId="0" applyNumberFormat="1" applyFont="1" applyFill="1" applyBorder="1" applyAlignment="1">
      <alignment wrapText="1"/>
    </xf>
    <xf numFmtId="0" fontId="19" fillId="4" borderId="0" xfId="0" applyNumberFormat="1" applyFont="1" applyFill="1" applyBorder="1" applyAlignment="1">
      <alignment horizontal="left"/>
    </xf>
    <xf numFmtId="164" fontId="1" fillId="4" borderId="0" xfId="1" applyNumberFormat="1" applyFont="1" applyFill="1" applyBorder="1" applyAlignment="1">
      <alignment horizontal="right"/>
    </xf>
    <xf numFmtId="0" fontId="1" fillId="4" borderId="0" xfId="0" applyFont="1" applyFill="1" applyBorder="1"/>
    <xf numFmtId="43" fontId="1" fillId="4" borderId="13" xfId="1" applyNumberFormat="1" applyFont="1" applyFill="1" applyBorder="1" applyAlignment="1">
      <alignment horizontal="right"/>
    </xf>
    <xf numFmtId="0" fontId="0" fillId="4" borderId="0" xfId="0" applyFill="1" applyAlignment="1">
      <alignment vertical="center"/>
    </xf>
    <xf numFmtId="0" fontId="19" fillId="4" borderId="13" xfId="0" applyNumberFormat="1" applyFont="1" applyFill="1" applyBorder="1" applyAlignment="1">
      <alignment vertical="center"/>
    </xf>
    <xf numFmtId="0" fontId="19" fillId="3" borderId="13" xfId="0" applyNumberFormat="1" applyFont="1" applyFill="1" applyBorder="1" applyAlignment="1">
      <alignment horizontal="center"/>
    </xf>
    <xf numFmtId="0" fontId="1" fillId="4" borderId="0" xfId="0" applyFont="1" applyFill="1" applyAlignment="1">
      <alignment vertical="center"/>
    </xf>
    <xf numFmtId="0" fontId="0" fillId="0" borderId="0" xfId="0" applyAlignment="1">
      <alignment vertical="center"/>
    </xf>
    <xf numFmtId="0" fontId="19" fillId="4" borderId="0" xfId="0" applyNumberFormat="1" applyFont="1" applyFill="1"/>
    <xf numFmtId="43" fontId="1" fillId="4" borderId="0" xfId="1" applyNumberFormat="1" applyFont="1" applyFill="1" applyAlignment="1"/>
    <xf numFmtId="0" fontId="0" fillId="4" borderId="0" xfId="0" applyNumberFormat="1" applyFill="1"/>
    <xf numFmtId="0" fontId="0" fillId="4" borderId="0" xfId="0" applyNumberFormat="1" applyFill="1" applyAlignment="1"/>
    <xf numFmtId="43" fontId="10" fillId="5" borderId="13" xfId="1" applyNumberFormat="1" applyFont="1" applyFill="1" applyBorder="1" applyAlignment="1">
      <alignment horizontal="right"/>
    </xf>
    <xf numFmtId="0" fontId="5" fillId="3" borderId="2" xfId="0" applyFont="1" applyFill="1" applyBorder="1" applyAlignment="1">
      <alignment horizontal="center" vertical="center" wrapText="1"/>
    </xf>
    <xf numFmtId="0" fontId="1" fillId="0" borderId="8" xfId="0" applyFont="1" applyBorder="1" applyAlignment="1">
      <alignment vertical="center"/>
    </xf>
    <xf numFmtId="0" fontId="1" fillId="0" borderId="5" xfId="0" applyFont="1" applyBorder="1" applyAlignment="1">
      <alignment vertical="center"/>
    </xf>
    <xf numFmtId="0" fontId="1"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9" fillId="6" borderId="1" xfId="0" applyFont="1" applyFill="1" applyBorder="1" applyAlignment="1">
      <alignment wrapText="1"/>
    </xf>
    <xf numFmtId="0" fontId="5" fillId="2"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0" fillId="3" borderId="0" xfId="0" applyFont="1" applyFill="1"/>
    <xf numFmtId="0" fontId="4" fillId="3" borderId="0" xfId="0" applyFont="1" applyFill="1" applyAlignment="1">
      <alignment horizontal="center" vertical="center"/>
    </xf>
    <xf numFmtId="0" fontId="0" fillId="3" borderId="0" xfId="0" applyFont="1" applyFill="1" applyAlignment="1">
      <alignment vertical="center" wrapText="1"/>
    </xf>
    <xf numFmtId="0" fontId="0" fillId="3" borderId="0" xfId="0" applyFont="1" applyFill="1" applyAlignment="1">
      <alignment horizontal="center" vertical="center"/>
    </xf>
    <xf numFmtId="0" fontId="3" fillId="3" borderId="0" xfId="0" applyFont="1" applyFill="1" applyAlignment="1">
      <alignment horizontal="left" vertical="center" wrapText="1"/>
    </xf>
    <xf numFmtId="0" fontId="8" fillId="0" borderId="4" xfId="0" applyNumberFormat="1" applyFont="1" applyBorder="1" applyAlignment="1">
      <alignment horizontal="left" vertical="top" wrapText="1"/>
    </xf>
    <xf numFmtId="0" fontId="0" fillId="0" borderId="1" xfId="0" applyFont="1" applyBorder="1" applyProtection="1">
      <protection locked="0"/>
    </xf>
    <xf numFmtId="0" fontId="0" fillId="0" borderId="0" xfId="0" applyFont="1" applyProtection="1">
      <protection locked="0"/>
    </xf>
    <xf numFmtId="0" fontId="11" fillId="2" borderId="2" xfId="0" applyFont="1" applyFill="1" applyBorder="1" applyAlignment="1" applyProtection="1">
      <alignment horizontal="center" vertical="center" wrapText="1"/>
      <protection locked="0"/>
    </xf>
    <xf numFmtId="0" fontId="1" fillId="0" borderId="1" xfId="0" applyFont="1" applyBorder="1" applyAlignment="1" applyProtection="1">
      <alignment wrapText="1"/>
      <protection locked="0"/>
    </xf>
    <xf numFmtId="0" fontId="0" fillId="3" borderId="0" xfId="0" applyFont="1" applyFill="1" applyProtection="1">
      <protection locked="0"/>
    </xf>
    <xf numFmtId="0" fontId="8" fillId="0" borderId="4" xfId="0" applyFont="1" applyBorder="1" applyAlignment="1" applyProtection="1">
      <alignment vertical="center" wrapText="1"/>
      <protection locked="0"/>
    </xf>
    <xf numFmtId="0" fontId="8" fillId="0" borderId="4" xfId="0" applyFont="1" applyBorder="1" applyAlignment="1" applyProtection="1">
      <alignment vertical="top" wrapText="1"/>
      <protection locked="0"/>
    </xf>
    <xf numFmtId="0" fontId="1" fillId="0" borderId="0" xfId="0" applyFont="1" applyAlignment="1">
      <alignment vertical="top" wrapText="1"/>
    </xf>
    <xf numFmtId="0" fontId="21" fillId="0" borderId="0" xfId="0" applyFont="1" applyAlignment="1">
      <alignment horizontal="left" wrapText="1"/>
    </xf>
    <xf numFmtId="0" fontId="1" fillId="0" borderId="1" xfId="0" applyFont="1" applyFill="1" applyBorder="1" applyAlignment="1" applyProtection="1">
      <alignment wrapText="1"/>
      <protection locked="0"/>
    </xf>
    <xf numFmtId="0" fontId="8" fillId="0" borderId="1" xfId="0" applyFont="1" applyBorder="1" applyAlignment="1" applyProtection="1">
      <alignment wrapText="1"/>
      <protection locked="0"/>
    </xf>
    <xf numFmtId="0" fontId="8" fillId="0" borderId="0" xfId="0" applyFont="1" applyProtection="1">
      <protection locked="0"/>
    </xf>
    <xf numFmtId="0" fontId="8" fillId="3" borderId="0" xfId="0" applyFont="1" applyFill="1" applyAlignment="1" applyProtection="1">
      <alignment wrapText="1"/>
      <protection locked="0"/>
    </xf>
    <xf numFmtId="0" fontId="8" fillId="0" borderId="1" xfId="0" applyFont="1" applyBorder="1" applyProtection="1">
      <protection locked="0"/>
    </xf>
    <xf numFmtId="0" fontId="8" fillId="0" borderId="0" xfId="0" applyFont="1" applyAlignment="1" applyProtection="1">
      <alignment wrapText="1"/>
      <protection locked="0"/>
    </xf>
    <xf numFmtId="0" fontId="1" fillId="0" borderId="0" xfId="0" applyFont="1" applyAlignment="1">
      <alignment vertical="center"/>
    </xf>
    <xf numFmtId="0" fontId="1" fillId="0" borderId="0" xfId="0" applyFont="1" applyAlignment="1">
      <alignment vertical="center" wrapText="1"/>
    </xf>
    <xf numFmtId="0" fontId="1" fillId="7" borderId="4" xfId="0" applyFont="1" applyFill="1" applyBorder="1" applyAlignment="1">
      <alignment horizontal="center" vertical="center"/>
    </xf>
    <xf numFmtId="0" fontId="8" fillId="7" borderId="4" xfId="0" applyNumberFormat="1" applyFont="1" applyFill="1" applyBorder="1" applyAlignment="1">
      <alignment horizontal="left" vertical="top" wrapText="1"/>
    </xf>
    <xf numFmtId="0" fontId="8" fillId="7" borderId="4" xfId="0" applyNumberFormat="1" applyFont="1" applyFill="1" applyBorder="1" applyAlignment="1">
      <alignment horizontal="left" vertical="center" wrapText="1"/>
    </xf>
    <xf numFmtId="0" fontId="0" fillId="0" borderId="0" xfId="0" applyAlignment="1">
      <alignment vertical="top"/>
    </xf>
    <xf numFmtId="0" fontId="0" fillId="0" borderId="1" xfId="0" applyFill="1" applyBorder="1" applyAlignment="1">
      <alignment vertical="center" wrapText="1"/>
    </xf>
    <xf numFmtId="0" fontId="8" fillId="0" borderId="0" xfId="0" applyFont="1" applyBorder="1" applyAlignment="1">
      <alignment vertical="center" wrapText="1"/>
    </xf>
    <xf numFmtId="0" fontId="8" fillId="0" borderId="4" xfId="0" applyFont="1" applyFill="1" applyBorder="1" applyAlignment="1">
      <alignment vertical="center" wrapText="1"/>
    </xf>
    <xf numFmtId="0" fontId="8" fillId="0" borderId="4" xfId="0" applyNumberFormat="1" applyFont="1" applyFill="1" applyBorder="1" applyAlignment="1">
      <alignment horizontal="left" vertical="center" wrapText="1"/>
    </xf>
    <xf numFmtId="0" fontId="8" fillId="8" borderId="4" xfId="0" applyNumberFormat="1" applyFont="1" applyFill="1" applyBorder="1" applyAlignment="1">
      <alignment horizontal="left" vertical="top" wrapText="1"/>
    </xf>
    <xf numFmtId="0" fontId="8" fillId="8" borderId="4" xfId="0" applyFont="1" applyFill="1" applyBorder="1" applyAlignment="1">
      <alignment horizontal="center" vertical="center"/>
    </xf>
    <xf numFmtId="0" fontId="5" fillId="2" borderId="5"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6" fillId="5" borderId="20" xfId="0" applyNumberFormat="1" applyFont="1" applyFill="1" applyBorder="1" applyAlignment="1">
      <alignment horizontal="left" vertical="center" wrapText="1"/>
    </xf>
    <xf numFmtId="0" fontId="16" fillId="5" borderId="16" xfId="0" applyNumberFormat="1" applyFont="1" applyFill="1" applyBorder="1" applyAlignment="1">
      <alignment horizontal="left" vertical="center" wrapText="1"/>
    </xf>
    <xf numFmtId="0" fontId="16" fillId="5" borderId="21" xfId="0" applyNumberFormat="1" applyFont="1" applyFill="1" applyBorder="1" applyAlignment="1">
      <alignment horizontal="left" vertical="center" wrapText="1"/>
    </xf>
    <xf numFmtId="0" fontId="19" fillId="4" borderId="0" xfId="0" applyNumberFormat="1" applyFont="1" applyFill="1" applyBorder="1" applyAlignment="1">
      <alignment horizontal="left"/>
    </xf>
    <xf numFmtId="0" fontId="10" fillId="5" borderId="19" xfId="0" applyNumberFormat="1" applyFont="1" applyFill="1" applyBorder="1" applyAlignment="1">
      <alignment horizontal="center" vertical="center" wrapText="1"/>
    </xf>
    <xf numFmtId="0" fontId="19" fillId="4" borderId="14" xfId="0" applyNumberFormat="1" applyFont="1" applyFill="1" applyBorder="1" applyAlignment="1">
      <alignment horizontal="left" vertical="center"/>
    </xf>
    <xf numFmtId="0" fontId="19" fillId="4" borderId="17" xfId="0" applyNumberFormat="1" applyFont="1" applyFill="1" applyBorder="1" applyAlignment="1">
      <alignment horizontal="left" vertical="center"/>
    </xf>
    <xf numFmtId="0" fontId="19" fillId="4" borderId="15" xfId="0" applyNumberFormat="1" applyFont="1" applyFill="1" applyBorder="1" applyAlignment="1">
      <alignment horizontal="left" vertical="center"/>
    </xf>
    <xf numFmtId="0" fontId="16" fillId="5" borderId="14" xfId="0" applyNumberFormat="1" applyFont="1" applyFill="1" applyBorder="1" applyAlignment="1">
      <alignment horizontal="left" vertical="center" wrapText="1"/>
    </xf>
    <xf numFmtId="0" fontId="16" fillId="5" borderId="17" xfId="0" applyNumberFormat="1" applyFont="1" applyFill="1" applyBorder="1" applyAlignment="1">
      <alignment horizontal="left" vertical="center" wrapText="1"/>
    </xf>
    <xf numFmtId="0" fontId="16" fillId="5" borderId="15" xfId="0" applyNumberFormat="1" applyFont="1" applyFill="1" applyBorder="1" applyAlignment="1">
      <alignment horizontal="left" vertical="center" wrapText="1"/>
    </xf>
    <xf numFmtId="0" fontId="19" fillId="4" borderId="13" xfId="0" applyNumberFormat="1" applyFont="1" applyFill="1" applyBorder="1" applyAlignment="1">
      <alignment horizontal="left"/>
    </xf>
    <xf numFmtId="0" fontId="10" fillId="5" borderId="0" xfId="0" applyNumberFormat="1" applyFont="1" applyFill="1" applyBorder="1" applyAlignment="1">
      <alignment horizontal="center" vertical="center" wrapText="1"/>
    </xf>
    <xf numFmtId="9" fontId="10" fillId="4" borderId="16" xfId="2" applyFont="1" applyFill="1" applyBorder="1" applyAlignment="1">
      <alignment horizontal="center"/>
    </xf>
    <xf numFmtId="9" fontId="1" fillId="3" borderId="14" xfId="2" applyFont="1" applyFill="1" applyBorder="1" applyAlignment="1">
      <alignment horizontal="center"/>
    </xf>
    <xf numFmtId="9" fontId="1" fillId="3" borderId="15" xfId="2" applyFont="1" applyFill="1" applyBorder="1" applyAlignment="1">
      <alignment horizontal="center"/>
    </xf>
  </cellXfs>
  <cellStyles count="5">
    <cellStyle name="1000-sep (2 dec)" xfId="1" builtinId="3"/>
    <cellStyle name="Normal" xfId="0" builtinId="0"/>
    <cellStyle name="Normal 2" xfId="3"/>
    <cellStyle name="Normal 3" xfId="4"/>
    <cellStyle name="Procent" xfId="2" builtinId="5"/>
  </cellStyles>
  <dxfs count="0"/>
  <tableStyles count="0" defaultTableStyle="TableStyleMedium9" defaultPivotStyle="PivotStyleLight16"/>
  <colors>
    <mruColors>
      <color rgb="FF822433"/>
      <color rgb="FF9900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32"/>
  <sheetViews>
    <sheetView topLeftCell="A2" workbookViewId="0">
      <selection activeCell="A2" sqref="A2"/>
    </sheetView>
  </sheetViews>
  <sheetFormatPr defaultColWidth="0" defaultRowHeight="15" zeroHeight="1"/>
  <cols>
    <col min="1" max="1" width="9.140625" style="9" customWidth="1"/>
    <col min="2" max="2" width="139.140625" style="9" customWidth="1"/>
    <col min="3" max="3" width="9.140625" style="9" customWidth="1"/>
    <col min="4" max="4" width="0" style="9" hidden="1" customWidth="1"/>
    <col min="5" max="16384" width="9.140625" style="9" hidden="1"/>
  </cols>
  <sheetData>
    <row r="1" spans="1:4">
      <c r="A1" s="7"/>
      <c r="B1" s="7"/>
      <c r="C1" s="7"/>
      <c r="D1" s="7"/>
    </row>
    <row r="2" spans="1:4">
      <c r="A2" s="7"/>
      <c r="B2" s="7"/>
      <c r="C2" s="7"/>
      <c r="D2" s="7"/>
    </row>
    <row r="3" spans="1:4" ht="40.5" customHeight="1">
      <c r="A3" s="7"/>
      <c r="B3" s="23" t="s">
        <v>77</v>
      </c>
      <c r="C3" s="7"/>
      <c r="D3" s="7"/>
    </row>
    <row r="4" spans="1:4">
      <c r="A4" s="7"/>
      <c r="B4" s="24"/>
      <c r="C4" s="7"/>
      <c r="D4" s="7"/>
    </row>
    <row r="5" spans="1:4">
      <c r="A5" s="7"/>
      <c r="B5" s="24" t="s">
        <v>0</v>
      </c>
      <c r="C5" s="7"/>
      <c r="D5" s="7"/>
    </row>
    <row r="6" spans="1:4">
      <c r="A6" s="7"/>
      <c r="B6" s="25"/>
      <c r="C6" s="7"/>
      <c r="D6" s="7"/>
    </row>
    <row r="7" spans="1:4">
      <c r="A7" s="7"/>
      <c r="B7" s="26" t="s">
        <v>260</v>
      </c>
      <c r="C7" s="7"/>
      <c r="D7" s="7"/>
    </row>
    <row r="8" spans="1:4">
      <c r="A8" s="7"/>
      <c r="B8" s="25"/>
      <c r="C8" s="7"/>
      <c r="D8" s="7"/>
    </row>
    <row r="9" spans="1:4">
      <c r="A9" s="7"/>
      <c r="B9" s="24" t="s">
        <v>1</v>
      </c>
      <c r="C9" s="7"/>
      <c r="D9" s="7"/>
    </row>
    <row r="10" spans="1:4">
      <c r="A10" s="7"/>
      <c r="B10" s="25" t="s">
        <v>2</v>
      </c>
      <c r="C10" s="7"/>
      <c r="D10" s="7"/>
    </row>
    <row r="11" spans="1:4" ht="26.25">
      <c r="A11" s="7"/>
      <c r="B11" s="25" t="s">
        <v>5</v>
      </c>
      <c r="C11" s="7"/>
      <c r="D11" s="7"/>
    </row>
    <row r="12" spans="1:4">
      <c r="A12" s="7"/>
      <c r="B12" s="25"/>
      <c r="C12" s="7"/>
      <c r="D12" s="7"/>
    </row>
    <row r="13" spans="1:4">
      <c r="A13" s="7"/>
      <c r="B13" s="26" t="s">
        <v>3</v>
      </c>
      <c r="C13" s="7"/>
      <c r="D13" s="7"/>
    </row>
    <row r="14" spans="1:4" ht="26.25">
      <c r="A14" s="7"/>
      <c r="B14" s="25" t="s">
        <v>86</v>
      </c>
      <c r="C14" s="7"/>
      <c r="D14" s="7"/>
    </row>
    <row r="15" spans="1:4">
      <c r="A15" s="7"/>
      <c r="B15" s="25"/>
      <c r="C15" s="7"/>
      <c r="D15" s="7"/>
    </row>
    <row r="16" spans="1:4">
      <c r="A16" s="7"/>
      <c r="B16" s="26" t="s">
        <v>4</v>
      </c>
      <c r="C16" s="7"/>
      <c r="D16" s="7"/>
    </row>
    <row r="17" spans="1:4" ht="39">
      <c r="A17" s="7"/>
      <c r="B17" s="25" t="s">
        <v>87</v>
      </c>
      <c r="C17" s="7"/>
      <c r="D17" s="7"/>
    </row>
    <row r="18" spans="1:4" ht="7.5" customHeight="1">
      <c r="A18" s="7"/>
      <c r="B18" s="25"/>
      <c r="C18" s="7"/>
      <c r="D18" s="7"/>
    </row>
    <row r="19" spans="1:4" ht="34.5" customHeight="1">
      <c r="A19" s="7"/>
      <c r="B19" s="28" t="s">
        <v>76</v>
      </c>
      <c r="C19" s="7"/>
      <c r="D19" s="7"/>
    </row>
    <row r="20" spans="1:4">
      <c r="A20" s="7"/>
      <c r="B20" s="28"/>
      <c r="C20" s="7"/>
      <c r="D20" s="7"/>
    </row>
    <row r="21" spans="1:4" hidden="1">
      <c r="A21" s="7"/>
      <c r="B21" s="27"/>
      <c r="C21" s="7"/>
      <c r="D21" s="7"/>
    </row>
    <row r="22" spans="1:4" hidden="1">
      <c r="A22" s="7"/>
      <c r="B22" s="86"/>
      <c r="C22" s="7"/>
      <c r="D22" s="7"/>
    </row>
    <row r="23" spans="1:4" hidden="1">
      <c r="A23" s="7"/>
      <c r="B23" s="1"/>
      <c r="C23" s="7"/>
      <c r="D23" s="7"/>
    </row>
    <row r="24" spans="1:4" hidden="1">
      <c r="A24" s="7"/>
      <c r="B24" s="1"/>
      <c r="C24" s="7"/>
      <c r="D24" s="7"/>
    </row>
    <row r="25" spans="1:4" hidden="1">
      <c r="A25" s="7"/>
      <c r="B25" s="7"/>
      <c r="C25" s="7"/>
      <c r="D25" s="7"/>
    </row>
    <row r="26" spans="1:4" hidden="1">
      <c r="A26" s="7"/>
      <c r="B26" s="7"/>
      <c r="C26" s="7"/>
      <c r="D26" s="7"/>
    </row>
    <row r="27" spans="1:4" hidden="1">
      <c r="A27" s="7"/>
      <c r="B27" s="7"/>
      <c r="C27" s="7"/>
      <c r="D27" s="7"/>
    </row>
    <row r="28" spans="1:4" hidden="1"/>
    <row r="29" spans="1:4" hidden="1"/>
    <row r="30" spans="1:4" hidden="1"/>
    <row r="31" spans="1:4" hidden="1"/>
    <row r="32" spans="1:4" hidden="1"/>
  </sheetData>
  <pageMargins left="0.70866141732283472" right="0.70866141732283472" top="0.74803149606299213" bottom="0.74803149606299213" header="0.31496062992125984" footer="0.31496062992125984"/>
  <pageSetup paperSize="9" scale="83" fitToHeight="6"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M111"/>
  <sheetViews>
    <sheetView zoomScaleNormal="100" workbookViewId="0">
      <selection activeCell="A7" sqref="A7:XFD7"/>
    </sheetView>
  </sheetViews>
  <sheetFormatPr defaultColWidth="0" defaultRowHeight="0" customHeight="1" zeroHeight="1"/>
  <cols>
    <col min="1" max="1" width="9.85546875" style="9" customWidth="1"/>
    <col min="2" max="2" width="5.85546875" style="6" customWidth="1"/>
    <col min="3" max="3" width="47.28515625" style="36" customWidth="1"/>
    <col min="4" max="4" width="16.85546875" style="18" customWidth="1"/>
    <col min="5" max="5" width="3.42578125" style="41" customWidth="1"/>
    <col min="6" max="6" width="5.85546875" style="6" customWidth="1"/>
    <col min="7" max="7" width="45.7109375" style="36" customWidth="1"/>
    <col min="8" max="8" width="59.7109375" style="37" customWidth="1"/>
    <col min="9" max="9" width="5.28515625" style="4" customWidth="1"/>
    <col min="10" max="10" width="5.28515625" style="6" hidden="1" customWidth="1"/>
    <col min="11" max="11" width="9.140625" style="9" hidden="1" customWidth="1"/>
    <col min="12" max="12" width="11" style="9" hidden="1" customWidth="1"/>
    <col min="13" max="13" width="43" style="9" hidden="1" customWidth="1"/>
    <col min="14" max="16384" width="9.140625" style="9" hidden="1"/>
  </cols>
  <sheetData>
    <row r="1" spans="1:13" ht="33" customHeight="1">
      <c r="A1" s="7"/>
      <c r="B1" s="5"/>
      <c r="C1" s="128" t="s">
        <v>303</v>
      </c>
      <c r="D1" s="129"/>
      <c r="E1" s="129"/>
      <c r="F1" s="129"/>
      <c r="G1" s="129"/>
      <c r="H1" s="130"/>
      <c r="I1" s="3"/>
      <c r="J1" s="5"/>
    </row>
    <row r="2" spans="1:13" ht="15" customHeight="1">
      <c r="A2" s="22"/>
      <c r="B2" s="5"/>
      <c r="C2" s="117" t="s">
        <v>285</v>
      </c>
      <c r="D2" s="8"/>
      <c r="E2" s="38"/>
      <c r="F2" s="5"/>
      <c r="G2" s="31"/>
      <c r="H2" s="32"/>
      <c r="I2" s="3"/>
      <c r="J2" s="5"/>
    </row>
    <row r="3" spans="1:13" ht="29.25" customHeight="1">
      <c r="A3" s="22"/>
      <c r="B3" s="134" t="s">
        <v>29</v>
      </c>
      <c r="C3" s="135"/>
      <c r="D3" s="135"/>
      <c r="E3" s="135"/>
      <c r="F3" s="135"/>
      <c r="G3" s="135"/>
      <c r="H3" s="22"/>
      <c r="I3" s="3"/>
      <c r="J3" s="5"/>
    </row>
    <row r="4" spans="1:13" ht="27.75" customHeight="1">
      <c r="A4" s="22"/>
      <c r="B4" s="19">
        <v>1</v>
      </c>
      <c r="C4" s="11" t="s">
        <v>30</v>
      </c>
      <c r="D4" s="136" t="s">
        <v>20</v>
      </c>
      <c r="E4" s="136"/>
      <c r="F4" s="136"/>
      <c r="G4" s="136"/>
      <c r="H4" s="22"/>
      <c r="I4" s="3"/>
      <c r="J4" s="5"/>
    </row>
    <row r="5" spans="1:13" ht="38.25">
      <c r="A5" s="22"/>
      <c r="B5" s="88" t="s">
        <v>7</v>
      </c>
      <c r="C5" s="101" t="s">
        <v>214</v>
      </c>
      <c r="D5" s="131"/>
      <c r="E5" s="132"/>
      <c r="F5" s="132"/>
      <c r="G5" s="133"/>
      <c r="H5" s="22"/>
      <c r="I5" s="3"/>
      <c r="J5" s="5"/>
    </row>
    <row r="6" spans="1:13" ht="15">
      <c r="A6" s="22"/>
      <c r="B6" s="88" t="s">
        <v>8</v>
      </c>
      <c r="C6" s="102" t="s">
        <v>111</v>
      </c>
      <c r="D6" s="131"/>
      <c r="E6" s="132"/>
      <c r="F6" s="132"/>
      <c r="G6" s="133"/>
      <c r="H6" s="22"/>
      <c r="I6" s="3"/>
      <c r="J6" s="5"/>
    </row>
    <row r="7" spans="1:13" ht="25.5">
      <c r="A7" s="22"/>
      <c r="B7" s="88" t="s">
        <v>9</v>
      </c>
      <c r="C7" s="102" t="s">
        <v>112</v>
      </c>
      <c r="D7" s="131"/>
      <c r="E7" s="132"/>
      <c r="F7" s="132"/>
      <c r="G7" s="133"/>
      <c r="H7" s="22"/>
      <c r="I7" s="3"/>
      <c r="J7" s="5"/>
    </row>
    <row r="8" spans="1:13" ht="38.25">
      <c r="A8" s="22"/>
      <c r="B8" s="88" t="s">
        <v>113</v>
      </c>
      <c r="C8" s="102" t="s">
        <v>114</v>
      </c>
      <c r="D8" s="131"/>
      <c r="E8" s="132"/>
      <c r="F8" s="132"/>
      <c r="G8" s="133"/>
      <c r="H8" s="22"/>
      <c r="I8" s="3"/>
      <c r="J8" s="5"/>
    </row>
    <row r="9" spans="1:13" ht="15">
      <c r="A9" s="22"/>
      <c r="B9" s="5"/>
      <c r="C9" s="33"/>
      <c r="D9" s="8"/>
      <c r="E9" s="38"/>
      <c r="F9" s="5"/>
      <c r="G9" s="33"/>
      <c r="H9" s="104"/>
      <c r="I9" s="3"/>
      <c r="J9" s="5"/>
    </row>
    <row r="10" spans="1:13" ht="29.25" customHeight="1">
      <c r="A10" s="7"/>
      <c r="B10" s="125" t="s">
        <v>18</v>
      </c>
      <c r="C10" s="126"/>
      <c r="D10" s="127"/>
      <c r="E10" s="10"/>
      <c r="F10" s="125" t="s">
        <v>19</v>
      </c>
      <c r="G10" s="126"/>
      <c r="H10" s="127"/>
      <c r="I10" s="3"/>
      <c r="J10" s="85"/>
      <c r="L10" s="123" t="s">
        <v>88</v>
      </c>
      <c r="M10" s="124"/>
    </row>
    <row r="11" spans="1:13" s="4" customFormat="1" ht="27.75" customHeight="1">
      <c r="A11" s="3"/>
      <c r="B11" s="19">
        <v>2</v>
      </c>
      <c r="C11" s="11" t="s">
        <v>31</v>
      </c>
      <c r="D11" s="19" t="s">
        <v>10</v>
      </c>
      <c r="E11" s="12"/>
      <c r="F11" s="19">
        <v>2</v>
      </c>
      <c r="G11" s="11" t="str">
        <f>C11</f>
        <v>Krav til funktion</v>
      </c>
      <c r="H11" s="13" t="s">
        <v>20</v>
      </c>
      <c r="I11" s="2"/>
      <c r="J11" s="80"/>
      <c r="L11" s="87" t="s">
        <v>21</v>
      </c>
      <c r="M11" s="87" t="s">
        <v>89</v>
      </c>
    </row>
    <row r="12" spans="1:13" s="30" customFormat="1" ht="15">
      <c r="A12" s="29"/>
      <c r="B12" s="20" t="s">
        <v>12</v>
      </c>
      <c r="C12" s="34" t="s">
        <v>178</v>
      </c>
      <c r="D12" s="39"/>
      <c r="E12" s="40"/>
      <c r="F12" s="113"/>
      <c r="G12" s="114"/>
      <c r="H12" s="115"/>
      <c r="I12" s="81"/>
      <c r="J12" s="83"/>
      <c r="K12" s="116" t="s">
        <v>6</v>
      </c>
      <c r="L12" s="88"/>
      <c r="M12" s="88"/>
    </row>
    <row r="13" spans="1:13" s="30" customFormat="1" ht="25.5">
      <c r="A13" s="29"/>
      <c r="B13" s="20" t="s">
        <v>13</v>
      </c>
      <c r="C13" s="34" t="s">
        <v>133</v>
      </c>
      <c r="D13" s="39"/>
      <c r="E13" s="40"/>
      <c r="F13" s="113"/>
      <c r="G13" s="114"/>
      <c r="H13" s="115"/>
      <c r="I13" s="81"/>
      <c r="J13" s="83"/>
      <c r="K13" s="116" t="s">
        <v>227</v>
      </c>
      <c r="L13" s="88"/>
      <c r="M13" s="88"/>
    </row>
    <row r="14" spans="1:13" s="30" customFormat="1" ht="15">
      <c r="A14" s="29"/>
      <c r="B14" s="20" t="s">
        <v>22</v>
      </c>
      <c r="C14" s="34" t="s">
        <v>205</v>
      </c>
      <c r="D14" s="39"/>
      <c r="E14" s="40"/>
      <c r="F14" s="113"/>
      <c r="G14" s="114"/>
      <c r="H14" s="115"/>
      <c r="I14" s="81"/>
      <c r="J14" s="83"/>
      <c r="L14" s="88"/>
      <c r="M14" s="88"/>
    </row>
    <row r="15" spans="1:13" s="30" customFormat="1" ht="25.5">
      <c r="A15" s="29"/>
      <c r="B15" s="20" t="s">
        <v>23</v>
      </c>
      <c r="C15" s="34" t="s">
        <v>176</v>
      </c>
      <c r="D15" s="39"/>
      <c r="E15" s="40"/>
      <c r="F15" s="113"/>
      <c r="G15" s="114"/>
      <c r="H15" s="115"/>
      <c r="I15" s="81"/>
      <c r="J15" s="83"/>
      <c r="L15" s="88"/>
      <c r="M15" s="88"/>
    </row>
    <row r="16" spans="1:13" s="30" customFormat="1" ht="25.5">
      <c r="A16" s="29"/>
      <c r="B16" s="20" t="s">
        <v>23</v>
      </c>
      <c r="C16" s="34" t="s">
        <v>228</v>
      </c>
      <c r="D16" s="39"/>
      <c r="E16" s="40"/>
      <c r="F16" s="113"/>
      <c r="G16" s="114"/>
      <c r="H16" s="115"/>
      <c r="I16" s="81"/>
      <c r="J16" s="83"/>
      <c r="L16" s="88"/>
      <c r="M16" s="88"/>
    </row>
    <row r="17" spans="1:13" s="4" customFormat="1" ht="27.75" customHeight="1">
      <c r="A17" s="3"/>
      <c r="B17" s="21">
        <v>3</v>
      </c>
      <c r="C17" s="14" t="s">
        <v>28</v>
      </c>
      <c r="D17" s="15"/>
      <c r="E17" s="16"/>
      <c r="F17" s="21">
        <v>3</v>
      </c>
      <c r="G17" s="14" t="str">
        <f>C17</f>
        <v>Emballage</v>
      </c>
      <c r="H17" s="17"/>
      <c r="I17" s="82"/>
      <c r="J17" s="84"/>
      <c r="L17" s="89"/>
      <c r="M17" s="89"/>
    </row>
    <row r="18" spans="1:13" s="30" customFormat="1" ht="114.75">
      <c r="A18" s="29"/>
      <c r="B18" s="20" t="s">
        <v>11</v>
      </c>
      <c r="C18" s="95" t="s">
        <v>101</v>
      </c>
      <c r="D18" s="39"/>
      <c r="E18" s="40"/>
      <c r="F18" s="114"/>
      <c r="G18" s="114"/>
      <c r="H18" s="114"/>
      <c r="I18" s="81"/>
      <c r="J18" s="83"/>
      <c r="L18" s="88"/>
      <c r="M18" s="88"/>
    </row>
    <row r="19" spans="1:13" s="30" customFormat="1" ht="25.5">
      <c r="A19" s="29"/>
      <c r="B19" s="20" t="s">
        <v>14</v>
      </c>
      <c r="C19" s="95" t="s">
        <v>90</v>
      </c>
      <c r="D19" s="39"/>
      <c r="E19" s="40"/>
      <c r="F19" s="114"/>
      <c r="G19" s="114"/>
      <c r="H19" s="114"/>
      <c r="I19" s="81"/>
      <c r="J19" s="83"/>
      <c r="L19" s="88"/>
      <c r="M19" s="88"/>
    </row>
    <row r="20" spans="1:13" s="30" customFormat="1" ht="38.25">
      <c r="A20" s="29"/>
      <c r="B20" s="20" t="s">
        <v>15</v>
      </c>
      <c r="C20" s="95" t="s">
        <v>91</v>
      </c>
      <c r="D20" s="39"/>
      <c r="E20" s="40"/>
      <c r="F20" s="114"/>
      <c r="G20" s="114"/>
      <c r="H20" s="114"/>
      <c r="I20" s="81"/>
      <c r="J20" s="83"/>
      <c r="L20" s="88"/>
      <c r="M20" s="88"/>
    </row>
    <row r="21" spans="1:13" s="30" customFormat="1" ht="25.5">
      <c r="A21" s="29"/>
      <c r="B21" s="20" t="s">
        <v>16</v>
      </c>
      <c r="C21" s="95" t="s">
        <v>92</v>
      </c>
      <c r="D21" s="39"/>
      <c r="E21" s="40"/>
      <c r="F21" s="114"/>
      <c r="G21" s="114"/>
      <c r="H21" s="114"/>
      <c r="I21" s="81"/>
      <c r="J21" s="83"/>
      <c r="L21" s="88"/>
      <c r="M21" s="88"/>
    </row>
    <row r="22" spans="1:13" s="30" customFormat="1" ht="25.5">
      <c r="A22" s="29"/>
      <c r="B22" s="20" t="s">
        <v>27</v>
      </c>
      <c r="C22" s="95" t="s">
        <v>100</v>
      </c>
      <c r="D22" s="39"/>
      <c r="E22" s="40"/>
      <c r="F22" s="114"/>
      <c r="G22" s="114"/>
      <c r="H22" s="114"/>
      <c r="I22" s="81"/>
      <c r="J22" s="83"/>
      <c r="L22" s="88"/>
      <c r="M22" s="88"/>
    </row>
    <row r="23" spans="1:13" s="90" customFormat="1" ht="15">
      <c r="B23" s="91"/>
      <c r="C23" s="92"/>
      <c r="D23" s="93"/>
      <c r="E23" s="41"/>
      <c r="F23" s="91"/>
      <c r="G23" s="92"/>
      <c r="H23" s="94"/>
      <c r="I23" s="41"/>
      <c r="J23" s="91"/>
    </row>
    <row r="24" spans="1:13" s="90" customFormat="1" ht="15" hidden="1">
      <c r="B24" s="91"/>
      <c r="C24" s="92"/>
      <c r="D24" s="93"/>
      <c r="E24" s="41"/>
      <c r="F24" s="91"/>
      <c r="G24" s="92"/>
      <c r="H24" s="94"/>
      <c r="I24" s="41"/>
      <c r="J24" s="91"/>
    </row>
    <row r="25" spans="1:13" s="90" customFormat="1" ht="15" hidden="1">
      <c r="B25" s="91"/>
      <c r="C25" s="92"/>
      <c r="D25" s="93"/>
      <c r="E25" s="41"/>
      <c r="F25" s="91"/>
      <c r="G25" s="92"/>
      <c r="H25" s="94"/>
      <c r="I25" s="41"/>
      <c r="J25" s="91"/>
    </row>
    <row r="26" spans="1:13" s="90" customFormat="1" ht="15" hidden="1">
      <c r="B26" s="91"/>
      <c r="C26" s="92"/>
      <c r="D26" s="93"/>
      <c r="E26" s="41"/>
      <c r="F26" s="91"/>
      <c r="G26" s="92"/>
      <c r="H26" s="94"/>
      <c r="I26" s="41"/>
      <c r="J26" s="91"/>
    </row>
    <row r="27" spans="1:13" s="90" customFormat="1" ht="15" hidden="1">
      <c r="B27" s="91"/>
      <c r="C27" s="92"/>
      <c r="D27" s="93"/>
      <c r="E27" s="41"/>
      <c r="F27" s="91"/>
      <c r="G27" s="92"/>
      <c r="H27" s="94"/>
      <c r="I27" s="41"/>
      <c r="J27" s="91"/>
    </row>
    <row r="28" spans="1:13" s="90" customFormat="1" ht="15" hidden="1">
      <c r="B28" s="91"/>
      <c r="C28" s="92"/>
      <c r="D28" s="93"/>
      <c r="E28" s="41"/>
      <c r="F28" s="91"/>
      <c r="G28" s="92"/>
      <c r="H28" s="94"/>
      <c r="I28" s="41"/>
      <c r="J28" s="91"/>
    </row>
    <row r="29" spans="1:13" s="90" customFormat="1" ht="15" hidden="1">
      <c r="B29" s="91"/>
      <c r="C29" s="92"/>
      <c r="D29" s="93"/>
      <c r="E29" s="41"/>
      <c r="F29" s="91"/>
      <c r="G29" s="92"/>
      <c r="H29" s="94"/>
      <c r="I29" s="41"/>
      <c r="J29" s="91"/>
    </row>
    <row r="30" spans="1:13" s="90" customFormat="1" ht="15" hidden="1">
      <c r="B30" s="91"/>
      <c r="C30" s="92"/>
      <c r="D30" s="93"/>
      <c r="E30" s="41"/>
      <c r="F30" s="91"/>
      <c r="G30" s="92"/>
      <c r="H30" s="94"/>
      <c r="I30" s="41"/>
      <c r="J30" s="91"/>
    </row>
    <row r="31" spans="1:13" s="90" customFormat="1" ht="15" hidden="1">
      <c r="B31" s="91"/>
      <c r="C31" s="92"/>
      <c r="D31" s="93"/>
      <c r="E31" s="41"/>
      <c r="F31" s="91"/>
      <c r="G31" s="92"/>
      <c r="H31" s="94"/>
      <c r="I31" s="41"/>
      <c r="J31" s="91"/>
    </row>
    <row r="32" spans="1:13" ht="15" hidden="1"/>
    <row r="33" ht="15" hidden="1"/>
    <row r="34" ht="15" hidden="1"/>
    <row r="35" ht="15" hidden="1"/>
    <row r="36" ht="15" hidden="1"/>
    <row r="37" ht="15" hidden="1"/>
    <row r="38" ht="15" hidden="1"/>
    <row r="39" ht="15" hidden="1"/>
    <row r="40" ht="15" hidden="1"/>
    <row r="41" ht="15" hidden="1"/>
    <row r="42" ht="15" hidden="1"/>
    <row r="43" ht="15" hidden="1"/>
    <row r="44" ht="15" hidden="1"/>
    <row r="45" ht="15" hidden="1"/>
    <row r="46" ht="15" hidden="1"/>
    <row r="47" ht="15" hidden="1"/>
    <row r="48" ht="15" hidden="1"/>
    <row r="49" ht="15" hidden="1"/>
    <row r="50" ht="15" hidden="1"/>
    <row r="51" ht="15" hidden="1"/>
    <row r="52" ht="15" hidden="1"/>
    <row r="53" ht="15" hidden="1"/>
    <row r="54" ht="15" hidden="1"/>
    <row r="55" ht="15" hidden="1"/>
    <row r="56" ht="15" hidden="1"/>
    <row r="57" ht="15" hidden="1"/>
    <row r="58" ht="15" hidden="1"/>
    <row r="59" ht="15" hidden="1"/>
    <row r="60" ht="15" hidden="1"/>
    <row r="61" ht="15" hidden="1"/>
    <row r="62" ht="15" hidden="1"/>
    <row r="63" ht="15" hidden="1"/>
    <row r="64" ht="15" hidden="1"/>
    <row r="65" ht="15" hidden="1"/>
    <row r="66" ht="15" hidden="1"/>
    <row r="67" ht="15" hidden="1"/>
    <row r="68" ht="15" hidden="1"/>
    <row r="69" ht="15" hidden="1"/>
    <row r="70" ht="15" hidden="1"/>
    <row r="71" ht="15" hidden="1"/>
    <row r="72" ht="15" hidden="1"/>
    <row r="73" ht="15" hidden="1"/>
    <row r="74" ht="15" hidden="1"/>
    <row r="75" ht="15" hidden="1"/>
    <row r="76" ht="15" hidden="1"/>
    <row r="77" ht="15" hidden="1"/>
    <row r="78" ht="15" hidden="1"/>
    <row r="79" ht="15" hidden="1"/>
    <row r="80" ht="15" hidden="1"/>
    <row r="81" ht="15" hidden="1"/>
    <row r="82" ht="15" hidden="1"/>
    <row r="83" ht="15" hidden="1"/>
    <row r="84" ht="15" hidden="1"/>
    <row r="85" ht="15" hidden="1"/>
    <row r="86" ht="15" hidden="1"/>
    <row r="87" ht="15" hidden="1"/>
    <row r="88" ht="15" hidden="1"/>
    <row r="89" ht="15" hidden="1"/>
    <row r="90" ht="15" hidden="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sheetData>
  <mergeCells count="10">
    <mergeCell ref="C1:H1"/>
    <mergeCell ref="B3:G3"/>
    <mergeCell ref="D4:G4"/>
    <mergeCell ref="D5:G5"/>
    <mergeCell ref="D6:G6"/>
    <mergeCell ref="D7:G7"/>
    <mergeCell ref="D8:G8"/>
    <mergeCell ref="B10:D10"/>
    <mergeCell ref="F10:H10"/>
    <mergeCell ref="L10:M10"/>
  </mergeCells>
  <dataValidations count="1">
    <dataValidation type="list" allowBlank="1" showInputMessage="1" showErrorMessage="1" sqref="D12:D16 D18:D22">
      <formula1>$K$12:$K$13</formula1>
    </dataValidation>
  </dataValidations>
  <pageMargins left="0.70866141732283472" right="0.70866141732283472" top="0.74803149606299213" bottom="0.74803149606299213" header="0.31496062992125984" footer="0.31496062992125984"/>
  <pageSetup paperSize="9" scale="65" fitToHeight="6" orientation="landscape" r:id="rId1"/>
</worksheet>
</file>

<file path=xl/worksheets/sheet11.xml><?xml version="1.0" encoding="utf-8"?>
<worksheet xmlns="http://schemas.openxmlformats.org/spreadsheetml/2006/main" xmlns:r="http://schemas.openxmlformats.org/officeDocument/2006/relationships">
  <dimension ref="A1:U39"/>
  <sheetViews>
    <sheetView zoomScale="90" zoomScaleNormal="90" workbookViewId="0">
      <selection activeCell="N28" sqref="N28"/>
    </sheetView>
  </sheetViews>
  <sheetFormatPr defaultColWidth="0" defaultRowHeight="15" customHeight="1" zeroHeight="1"/>
  <cols>
    <col min="1" max="1" width="2.7109375" customWidth="1"/>
    <col min="2" max="2" width="8.85546875" customWidth="1"/>
    <col min="3" max="3" width="21.85546875" customWidth="1"/>
    <col min="4" max="5" width="4.5703125" customWidth="1"/>
    <col min="6" max="15" width="12.140625" customWidth="1"/>
    <col min="16" max="20" width="9.140625" customWidth="1"/>
    <col min="21" max="21" width="0" hidden="1" customWidth="1"/>
    <col min="22" max="16384" width="9.140625" hidden="1"/>
  </cols>
  <sheetData>
    <row r="1" spans="1:21">
      <c r="A1" s="42"/>
      <c r="B1" s="43"/>
      <c r="C1" s="43"/>
      <c r="D1" s="43"/>
      <c r="E1" s="43"/>
      <c r="F1" s="43"/>
      <c r="G1" s="43"/>
      <c r="H1" s="43"/>
      <c r="I1" s="43"/>
      <c r="J1" s="43"/>
      <c r="K1" s="43"/>
      <c r="L1" s="43"/>
      <c r="M1" s="43"/>
      <c r="N1" s="43"/>
      <c r="O1" s="43"/>
      <c r="P1" s="44"/>
      <c r="Q1" s="43"/>
      <c r="R1" s="43"/>
      <c r="S1" s="43"/>
      <c r="T1" s="43"/>
      <c r="U1" s="42"/>
    </row>
    <row r="2" spans="1:21" ht="15.75">
      <c r="A2" s="42"/>
      <c r="B2" s="45"/>
      <c r="C2" s="46" t="s">
        <v>38</v>
      </c>
      <c r="D2" s="46"/>
      <c r="E2" s="46"/>
      <c r="F2" s="47"/>
      <c r="G2" s="48" t="s">
        <v>21</v>
      </c>
      <c r="H2" s="49" t="s">
        <v>20</v>
      </c>
      <c r="I2" s="49"/>
      <c r="J2" s="50"/>
      <c r="K2" s="50"/>
      <c r="L2" s="50"/>
      <c r="M2" s="50"/>
      <c r="N2" s="49" t="s">
        <v>39</v>
      </c>
      <c r="O2" s="49"/>
      <c r="P2" s="49"/>
      <c r="Q2" s="43"/>
      <c r="R2" s="43"/>
      <c r="S2" s="43"/>
      <c r="T2" s="43"/>
      <c r="U2" s="42"/>
    </row>
    <row r="3" spans="1:21">
      <c r="A3" s="42"/>
      <c r="B3" s="45"/>
      <c r="C3" s="51" t="s">
        <v>40</v>
      </c>
      <c r="D3" s="151">
        <v>0.4</v>
      </c>
      <c r="E3" s="152"/>
      <c r="F3" s="45"/>
      <c r="G3" s="48">
        <v>1</v>
      </c>
      <c r="H3" s="52" t="s">
        <v>41</v>
      </c>
      <c r="I3" s="52"/>
      <c r="J3" s="52"/>
      <c r="K3" s="52"/>
      <c r="L3" s="52"/>
      <c r="M3" s="52"/>
      <c r="N3" s="53" t="s">
        <v>75</v>
      </c>
      <c r="O3" s="53"/>
      <c r="P3" s="53"/>
      <c r="Q3" s="43"/>
      <c r="R3" s="43"/>
      <c r="S3" s="43"/>
      <c r="T3" s="43"/>
      <c r="U3" s="42"/>
    </row>
    <row r="4" spans="1:21">
      <c r="A4" s="42"/>
      <c r="B4" s="45"/>
      <c r="C4" s="51" t="s">
        <v>68</v>
      </c>
      <c r="D4" s="151">
        <v>0.4</v>
      </c>
      <c r="E4" s="152"/>
      <c r="F4" s="45"/>
      <c r="G4" s="48">
        <v>2</v>
      </c>
      <c r="H4" s="52" t="s">
        <v>42</v>
      </c>
      <c r="I4" s="52"/>
      <c r="J4" s="52"/>
      <c r="K4" s="52"/>
      <c r="L4" s="52"/>
      <c r="M4" s="52"/>
      <c r="N4" s="53" t="s">
        <v>43</v>
      </c>
      <c r="O4" s="53"/>
      <c r="P4" s="53"/>
      <c r="Q4" s="43"/>
      <c r="R4" s="43"/>
      <c r="S4" s="43"/>
      <c r="T4" s="43"/>
      <c r="U4" s="42"/>
    </row>
    <row r="5" spans="1:21">
      <c r="A5" s="42"/>
      <c r="B5" s="45"/>
      <c r="C5" s="51" t="s">
        <v>28</v>
      </c>
      <c r="D5" s="151">
        <v>0.1</v>
      </c>
      <c r="E5" s="152"/>
      <c r="F5" s="45"/>
      <c r="G5" s="48">
        <v>3</v>
      </c>
      <c r="H5" s="52" t="s">
        <v>44</v>
      </c>
      <c r="I5" s="52"/>
      <c r="J5" s="52"/>
      <c r="K5" s="52"/>
      <c r="L5" s="52"/>
      <c r="M5" s="52"/>
      <c r="N5" s="52"/>
      <c r="O5" s="53"/>
      <c r="P5" s="53"/>
      <c r="Q5" s="43"/>
      <c r="R5" s="43"/>
      <c r="S5" s="43"/>
      <c r="T5" s="43"/>
      <c r="U5" s="42"/>
    </row>
    <row r="6" spans="1:21">
      <c r="A6" s="42"/>
      <c r="B6" s="45"/>
      <c r="C6" s="51" t="s">
        <v>17</v>
      </c>
      <c r="D6" s="151">
        <v>0.1</v>
      </c>
      <c r="E6" s="152"/>
      <c r="F6" s="45"/>
      <c r="G6" s="48">
        <v>4</v>
      </c>
      <c r="H6" s="52" t="s">
        <v>45</v>
      </c>
      <c r="I6" s="52"/>
      <c r="J6" s="52"/>
      <c r="K6" s="52"/>
      <c r="L6" s="52"/>
      <c r="M6" s="52"/>
      <c r="N6" s="52"/>
      <c r="O6" s="53"/>
      <c r="P6" s="53"/>
      <c r="Q6" s="43"/>
      <c r="R6" s="43"/>
      <c r="S6" s="43"/>
      <c r="T6" s="43"/>
      <c r="U6" s="42"/>
    </row>
    <row r="7" spans="1:21">
      <c r="A7" s="42"/>
      <c r="B7" s="45"/>
      <c r="C7" s="51"/>
      <c r="D7" s="151"/>
      <c r="E7" s="152"/>
      <c r="F7" s="45"/>
      <c r="G7" s="48">
        <v>5</v>
      </c>
      <c r="H7" s="52" t="s">
        <v>46</v>
      </c>
      <c r="I7" s="52"/>
      <c r="J7" s="52"/>
      <c r="K7" s="52"/>
      <c r="L7" s="52"/>
      <c r="M7" s="52"/>
      <c r="N7" s="52"/>
      <c r="O7" s="52"/>
      <c r="P7" s="53"/>
      <c r="Q7" s="43"/>
      <c r="R7" s="43"/>
      <c r="S7" s="43"/>
      <c r="T7" s="43"/>
      <c r="U7" s="42"/>
    </row>
    <row r="8" spans="1:21">
      <c r="A8" s="42"/>
      <c r="B8" s="45"/>
      <c r="C8" s="54" t="s">
        <v>47</v>
      </c>
      <c r="D8" s="150">
        <f>SUM(D3:E7)</f>
        <v>1</v>
      </c>
      <c r="E8" s="150"/>
      <c r="F8" s="45"/>
      <c r="G8" s="48">
        <v>6</v>
      </c>
      <c r="H8" s="52" t="s">
        <v>48</v>
      </c>
      <c r="I8" s="52"/>
      <c r="J8" s="52"/>
      <c r="K8" s="52"/>
      <c r="L8" s="52"/>
      <c r="M8" s="52"/>
      <c r="N8" s="52"/>
      <c r="O8" s="52"/>
      <c r="P8" s="50"/>
      <c r="Q8" s="43"/>
      <c r="R8" s="43"/>
      <c r="S8" s="43"/>
      <c r="T8" s="43"/>
      <c r="U8" s="42"/>
    </row>
    <row r="9" spans="1:21">
      <c r="A9" s="42"/>
      <c r="B9" s="50"/>
      <c r="C9" s="50"/>
      <c r="D9" s="50"/>
      <c r="E9" s="50"/>
      <c r="F9" s="50"/>
      <c r="G9" s="50"/>
      <c r="H9" s="50"/>
      <c r="I9" s="50"/>
      <c r="J9" s="50"/>
      <c r="K9" s="50"/>
      <c r="L9" s="50"/>
      <c r="M9" s="50"/>
      <c r="N9" s="50"/>
      <c r="O9" s="50"/>
      <c r="P9" s="50"/>
      <c r="Q9" s="43"/>
      <c r="R9" s="43"/>
      <c r="S9" s="43"/>
      <c r="T9" s="43"/>
      <c r="U9" s="42"/>
    </row>
    <row r="10" spans="1:21" ht="15.75">
      <c r="A10" s="42"/>
      <c r="B10" s="50"/>
      <c r="C10" s="55"/>
      <c r="D10" s="55"/>
      <c r="E10" s="55"/>
      <c r="F10" s="50"/>
      <c r="G10" s="50"/>
      <c r="H10" s="50"/>
      <c r="I10" s="50"/>
      <c r="J10" s="50"/>
      <c r="K10" s="50"/>
      <c r="L10" s="50"/>
      <c r="M10" s="50"/>
      <c r="N10" s="50"/>
      <c r="O10" s="50"/>
      <c r="P10" s="56"/>
      <c r="Q10" s="43"/>
      <c r="R10" s="43"/>
      <c r="S10" s="43"/>
      <c r="T10" s="43"/>
      <c r="U10" s="42"/>
    </row>
    <row r="11" spans="1:21" s="62" customFormat="1" ht="33.75" customHeight="1">
      <c r="A11" s="57"/>
      <c r="B11" s="58"/>
      <c r="C11" s="145" t="s">
        <v>49</v>
      </c>
      <c r="D11" s="146"/>
      <c r="E11" s="147"/>
      <c r="F11" s="59" t="s">
        <v>60</v>
      </c>
      <c r="G11" s="59" t="s">
        <v>61</v>
      </c>
      <c r="H11" s="59" t="s">
        <v>62</v>
      </c>
      <c r="I11" s="59" t="s">
        <v>63</v>
      </c>
      <c r="J11" s="59" t="s">
        <v>64</v>
      </c>
      <c r="K11" s="59" t="s">
        <v>65</v>
      </c>
      <c r="L11" s="59" t="s">
        <v>66</v>
      </c>
      <c r="M11" s="59" t="s">
        <v>67</v>
      </c>
      <c r="N11" s="59" t="s">
        <v>50</v>
      </c>
      <c r="O11" s="59" t="s">
        <v>51</v>
      </c>
      <c r="P11" s="60"/>
      <c r="Q11" s="61"/>
      <c r="R11" s="61"/>
      <c r="S11" s="61"/>
      <c r="T11" s="61"/>
      <c r="U11" s="57"/>
    </row>
    <row r="12" spans="1:21" ht="16.5" customHeight="1">
      <c r="A12" s="42"/>
      <c r="B12" s="58"/>
      <c r="C12" s="148" t="s">
        <v>52</v>
      </c>
      <c r="D12" s="148"/>
      <c r="E12" s="148"/>
      <c r="F12" s="63">
        <v>3231</v>
      </c>
      <c r="G12" s="63">
        <v>3221</v>
      </c>
      <c r="H12" s="63">
        <v>3200</v>
      </c>
      <c r="I12" s="63">
        <v>3700</v>
      </c>
      <c r="J12" s="63">
        <v>3780</v>
      </c>
      <c r="K12" s="63">
        <v>3568</v>
      </c>
      <c r="L12" s="63">
        <v>3544</v>
      </c>
      <c r="M12" s="63">
        <v>1100</v>
      </c>
      <c r="N12" s="63"/>
      <c r="O12" s="63"/>
      <c r="P12" s="50"/>
      <c r="Q12" s="43"/>
      <c r="R12" s="43"/>
      <c r="S12" s="43"/>
      <c r="T12" s="43"/>
      <c r="U12" s="42"/>
    </row>
    <row r="13" spans="1:21" s="64" customFormat="1" ht="16.5" customHeight="1">
      <c r="B13" s="65"/>
      <c r="C13" s="66"/>
      <c r="D13" s="66"/>
      <c r="E13" s="66"/>
      <c r="F13" s="67"/>
      <c r="G13" s="67"/>
      <c r="H13" s="67"/>
      <c r="I13" s="67"/>
      <c r="J13" s="67"/>
      <c r="K13" s="67"/>
      <c r="L13" s="67"/>
      <c r="M13" s="67"/>
      <c r="N13" s="67"/>
      <c r="O13" s="67"/>
      <c r="P13" s="45"/>
      <c r="Q13" s="68"/>
      <c r="R13" s="68"/>
      <c r="S13" s="68"/>
      <c r="T13" s="68"/>
    </row>
    <row r="14" spans="1:21" ht="16.5" customHeight="1">
      <c r="A14" s="42"/>
      <c r="B14" s="149" t="s">
        <v>21</v>
      </c>
      <c r="C14" s="148" t="s">
        <v>40</v>
      </c>
      <c r="D14" s="148"/>
      <c r="E14" s="148"/>
      <c r="F14" s="69">
        <f>(SMALL($F$12:$O$12,1))/F12*6</f>
        <v>2.042711234911792</v>
      </c>
      <c r="G14" s="69">
        <f t="shared" ref="G14:O14" si="0">(SMALL($F$12:$O$12,1))/G12*6</f>
        <v>2.0490530891027632</v>
      </c>
      <c r="H14" s="69">
        <f t="shared" si="0"/>
        <v>2.0625</v>
      </c>
      <c r="I14" s="69">
        <f t="shared" si="0"/>
        <v>1.7837837837837838</v>
      </c>
      <c r="J14" s="69">
        <f t="shared" si="0"/>
        <v>1.746031746031746</v>
      </c>
      <c r="K14" s="69">
        <f>(SMALL($F$12:$O$12,1))/K12*6</f>
        <v>1.8497757847533634</v>
      </c>
      <c r="L14" s="69">
        <f t="shared" si="0"/>
        <v>1.8623024830699775</v>
      </c>
      <c r="M14" s="69">
        <f t="shared" si="0"/>
        <v>6</v>
      </c>
      <c r="N14" s="69" t="e">
        <f t="shared" si="0"/>
        <v>#DIV/0!</v>
      </c>
      <c r="O14" s="69" t="e">
        <f t="shared" si="0"/>
        <v>#DIV/0!</v>
      </c>
      <c r="P14" s="50"/>
      <c r="Q14" s="43"/>
      <c r="R14" s="43"/>
      <c r="S14" s="43"/>
      <c r="T14" s="43"/>
      <c r="U14" s="42"/>
    </row>
    <row r="15" spans="1:21" s="74" customFormat="1" ht="16.5" customHeight="1">
      <c r="A15" s="70"/>
      <c r="B15" s="149"/>
      <c r="C15" s="71" t="str">
        <f>C4</f>
        <v>Funktion</v>
      </c>
      <c r="D15" s="72" t="s">
        <v>69</v>
      </c>
      <c r="E15" s="72" t="s">
        <v>70</v>
      </c>
      <c r="F15" s="69" t="e">
        <f ca="1">AVERAGE((INDIRECT("'"&amp;F$11&amp;"'!"&amp;$D$15&amp;"")):(INDIRECT("'"&amp;F$11&amp;"'!"&amp;$E$15&amp;"")))</f>
        <v>#REF!</v>
      </c>
      <c r="G15" s="69" t="e">
        <f ca="1">AVERAGE((INDIRECT("'"&amp;G$11&amp;"'!"&amp;$D$15&amp;"")):(INDIRECT("'"&amp;G$11&amp;"'!"&amp;$E$15&amp;"")))</f>
        <v>#REF!</v>
      </c>
      <c r="H15" s="69" t="e">
        <f ca="1">AVERAGE((INDIRECT("'"&amp;H$11&amp;"'!"&amp;$D$15&amp;"")):(INDIRECT("'"&amp;H$11&amp;"'!"&amp;$E$15&amp;"")))</f>
        <v>#REF!</v>
      </c>
      <c r="I15" s="69" t="e">
        <f ca="1">AVERAGE((INDIRECT("'"&amp;I$11&amp;"'!"&amp;$D$15&amp;"")):(INDIRECT("'"&amp;I$11&amp;"'!"&amp;$E$15&amp;"")))</f>
        <v>#REF!</v>
      </c>
      <c r="J15" s="69" t="e">
        <f ca="1">AVERAGE((INDIRECT("'"&amp;J$11&amp;"'!"&amp;$D$15&amp;"")):(INDIRECT("'"&amp;J$11&amp;"'!"&amp;$E$15&amp;"")))</f>
        <v>#REF!</v>
      </c>
      <c r="K15" s="69" t="e">
        <f ca="1">AVERAGE((INDIRECT("'"&amp;K$11&amp;"'!"&amp;$D$15&amp;"")):(INDIRECT("'"&amp;K$11&amp;"'!"&amp;$E$15&amp;"")))</f>
        <v>#REF!</v>
      </c>
      <c r="L15" s="69" t="e">
        <f ca="1">AVERAGE((INDIRECT("'"&amp;L$11&amp;"'!"&amp;$D$15&amp;"")):(INDIRECT("'"&amp;L$11&amp;"'!"&amp;$E$15&amp;"")))</f>
        <v>#REF!</v>
      </c>
      <c r="M15" s="69" t="e">
        <f ca="1">AVERAGE((INDIRECT("'"&amp;M$11&amp;"'!"&amp;$D$15&amp;"")):(INDIRECT("'"&amp;M$11&amp;"'!"&amp;$E$15&amp;"")))</f>
        <v>#REF!</v>
      </c>
      <c r="N15" s="69" t="e">
        <f ca="1">AVERAGE((INDIRECT("'"&amp;N$11&amp;"'!"&amp;$D$15&amp;"")):(INDIRECT("'"&amp;N$11&amp;"'!"&amp;$E$15&amp;"")))</f>
        <v>#REF!</v>
      </c>
      <c r="O15" s="69" t="e">
        <f ca="1">AVERAGE((INDIRECT("'"&amp;O$11&amp;"'!"&amp;$D$15&amp;"")):(INDIRECT("'"&amp;O$11&amp;"'!"&amp;$E$15&amp;"")))</f>
        <v>#REF!</v>
      </c>
      <c r="P15" s="50"/>
      <c r="Q15" s="73"/>
      <c r="R15" s="73"/>
      <c r="S15" s="73"/>
      <c r="T15" s="73"/>
      <c r="U15" s="70"/>
    </row>
    <row r="16" spans="1:21" s="74" customFormat="1" ht="16.5" customHeight="1">
      <c r="A16" s="70"/>
      <c r="B16" s="149"/>
      <c r="C16" s="71" t="str">
        <f t="shared" ref="C16:C18" si="1">C5</f>
        <v>Emballage</v>
      </c>
      <c r="D16" s="72" t="s">
        <v>71</v>
      </c>
      <c r="E16" s="72" t="s">
        <v>72</v>
      </c>
      <c r="F16" s="69" t="e">
        <f ca="1">AVERAGE((INDIRECT("'"&amp;F$11&amp;"'!"&amp;$D$16&amp;"")):(INDIRECT("'"&amp;F$11&amp;"'!"&amp;$E$16&amp;"")))</f>
        <v>#REF!</v>
      </c>
      <c r="G16" s="69" t="e">
        <f ca="1">AVERAGE((INDIRECT("'"&amp;G$11&amp;"'!"&amp;$D$16&amp;"")):(INDIRECT("'"&amp;G$11&amp;"'!"&amp;$E$16&amp;"")))</f>
        <v>#REF!</v>
      </c>
      <c r="H16" s="69" t="e">
        <f ca="1">AVERAGE((INDIRECT("'"&amp;H$11&amp;"'!"&amp;$D$16&amp;"")):(INDIRECT("'"&amp;H$11&amp;"'!"&amp;$E$16&amp;"")))</f>
        <v>#REF!</v>
      </c>
      <c r="I16" s="69" t="e">
        <f ca="1">AVERAGE((INDIRECT("'"&amp;I$11&amp;"'!"&amp;$D$16&amp;"")):(INDIRECT("'"&amp;I$11&amp;"'!"&amp;$E$16&amp;"")))</f>
        <v>#REF!</v>
      </c>
      <c r="J16" s="69" t="e">
        <f ca="1">AVERAGE((INDIRECT("'"&amp;J$11&amp;"'!"&amp;$D$16&amp;"")):(INDIRECT("'"&amp;J$11&amp;"'!"&amp;$E$16&amp;"")))</f>
        <v>#REF!</v>
      </c>
      <c r="K16" s="69" t="e">
        <f ca="1">AVERAGE((INDIRECT("'"&amp;K$11&amp;"'!"&amp;$D$16&amp;"")):(INDIRECT("'"&amp;K$11&amp;"'!"&amp;$E$16&amp;"")))</f>
        <v>#REF!</v>
      </c>
      <c r="L16" s="69" t="e">
        <f ca="1">AVERAGE((INDIRECT("'"&amp;L$11&amp;"'!"&amp;$D$16&amp;"")):(INDIRECT("'"&amp;L$11&amp;"'!"&amp;$E$16&amp;"")))</f>
        <v>#REF!</v>
      </c>
      <c r="M16" s="69" t="e">
        <f ca="1">AVERAGE((INDIRECT("'"&amp;M$11&amp;"'!"&amp;$D$16&amp;"")):(INDIRECT("'"&amp;M$11&amp;"'!"&amp;$E$16&amp;"")))</f>
        <v>#REF!</v>
      </c>
      <c r="N16" s="69" t="e">
        <f ca="1">AVERAGE((INDIRECT("'"&amp;N$11&amp;"'!"&amp;$D$16&amp;"")):(INDIRECT("'"&amp;N$11&amp;"'!"&amp;$E$16&amp;"")))</f>
        <v>#REF!</v>
      </c>
      <c r="O16" s="69" t="e">
        <f ca="1">AVERAGE((INDIRECT("'"&amp;O$11&amp;"'!"&amp;$D$16&amp;"")):(INDIRECT("'"&amp;O$11&amp;"'!"&amp;$E$16&amp;"")))</f>
        <v>#REF!</v>
      </c>
      <c r="P16" s="50"/>
      <c r="Q16" s="73"/>
      <c r="R16" s="73"/>
      <c r="S16" s="73"/>
      <c r="T16" s="73"/>
      <c r="U16" s="70"/>
    </row>
    <row r="17" spans="1:21" s="74" customFormat="1" ht="16.5" customHeight="1">
      <c r="A17" s="70"/>
      <c r="B17" s="149"/>
      <c r="C17" s="71" t="str">
        <f t="shared" si="1"/>
        <v>Miljø</v>
      </c>
      <c r="D17" s="72" t="s">
        <v>73</v>
      </c>
      <c r="E17" s="72" t="s">
        <v>74</v>
      </c>
      <c r="F17" s="69" t="e">
        <f ca="1">AVERAGE((INDIRECT("'"&amp;F$11&amp;"'!"&amp;$D$17&amp;"")):(INDIRECT("'"&amp;F$11&amp;"'!"&amp;$E$17&amp;"")))</f>
        <v>#REF!</v>
      </c>
      <c r="G17" s="69" t="e">
        <f ca="1">AVERAGE((INDIRECT("'"&amp;G$11&amp;"'!"&amp;$D$17&amp;"")):(INDIRECT("'"&amp;G$11&amp;"'!"&amp;$E$17&amp;"")))</f>
        <v>#REF!</v>
      </c>
      <c r="H17" s="69" t="e">
        <f ca="1">AVERAGE((INDIRECT("'"&amp;H$11&amp;"'!"&amp;$D$17&amp;"")):(INDIRECT("'"&amp;H$11&amp;"'!"&amp;$E$17&amp;"")))</f>
        <v>#REF!</v>
      </c>
      <c r="I17" s="69" t="e">
        <f ca="1">AVERAGE((INDIRECT("'"&amp;I$11&amp;"'!"&amp;$D$17&amp;"")):(INDIRECT("'"&amp;I$11&amp;"'!"&amp;$E$17&amp;"")))</f>
        <v>#REF!</v>
      </c>
      <c r="J17" s="69" t="e">
        <f ca="1">AVERAGE((INDIRECT("'"&amp;J$11&amp;"'!"&amp;$D$17&amp;"")):(INDIRECT("'"&amp;J$11&amp;"'!"&amp;$E$17&amp;"")))</f>
        <v>#REF!</v>
      </c>
      <c r="K17" s="69" t="e">
        <f ca="1">AVERAGE((INDIRECT("'"&amp;K$11&amp;"'!"&amp;$D$17&amp;"")):(INDIRECT("'"&amp;K$11&amp;"'!"&amp;$E$17&amp;"")))</f>
        <v>#REF!</v>
      </c>
      <c r="L17" s="69" t="e">
        <f ca="1">AVERAGE((INDIRECT("'"&amp;L$11&amp;"'!"&amp;$D$17&amp;"")):(INDIRECT("'"&amp;L$11&amp;"'!"&amp;$E$17&amp;"")))</f>
        <v>#REF!</v>
      </c>
      <c r="M17" s="69" t="e">
        <f ca="1">AVERAGE((INDIRECT("'"&amp;M$11&amp;"'!"&amp;$D$17&amp;"")):(INDIRECT("'"&amp;M$11&amp;"'!"&amp;$E$17&amp;"")))</f>
        <v>#REF!</v>
      </c>
      <c r="N17" s="69" t="e">
        <f ca="1">AVERAGE((INDIRECT("'"&amp;N$11&amp;"'!"&amp;$D$17&amp;"")):(INDIRECT("'"&amp;N$11&amp;"'!"&amp;$E$17&amp;"")))</f>
        <v>#REF!</v>
      </c>
      <c r="O17" s="69" t="e">
        <f ca="1">AVERAGE((INDIRECT("'"&amp;O$11&amp;"'!"&amp;$D$17&amp;"")):(INDIRECT("'"&amp;O$11&amp;"'!"&amp;$E$17&amp;"")))</f>
        <v>#REF!</v>
      </c>
      <c r="P17" s="50"/>
      <c r="Q17" s="73"/>
      <c r="R17" s="73"/>
      <c r="S17" s="73"/>
      <c r="T17" s="73"/>
      <c r="U17" s="70"/>
    </row>
    <row r="18" spans="1:21" s="74" customFormat="1" ht="16.5" customHeight="1">
      <c r="A18" s="70"/>
      <c r="B18" s="149"/>
      <c r="C18" s="71">
        <f t="shared" si="1"/>
        <v>0</v>
      </c>
      <c r="D18" s="72"/>
      <c r="E18" s="72"/>
      <c r="F18" s="69"/>
      <c r="G18" s="69"/>
      <c r="H18" s="69"/>
      <c r="I18" s="69"/>
      <c r="J18" s="69"/>
      <c r="K18" s="69"/>
      <c r="L18" s="69"/>
      <c r="M18" s="69"/>
      <c r="N18" s="69"/>
      <c r="O18" s="69"/>
      <c r="P18" s="50"/>
      <c r="Q18" s="73"/>
      <c r="R18" s="73"/>
      <c r="S18" s="73"/>
      <c r="T18" s="73"/>
      <c r="U18" s="70"/>
    </row>
    <row r="19" spans="1:21" ht="16.5" customHeight="1">
      <c r="A19" s="42"/>
      <c r="B19" s="50"/>
      <c r="C19" s="75"/>
      <c r="D19" s="75"/>
      <c r="E19" s="75"/>
      <c r="F19" s="76"/>
      <c r="G19" s="76"/>
      <c r="H19" s="76"/>
      <c r="I19" s="76"/>
      <c r="J19" s="76"/>
      <c r="K19" s="76"/>
      <c r="L19" s="76"/>
      <c r="M19" s="76"/>
      <c r="N19" s="76"/>
      <c r="O19" s="76"/>
      <c r="P19" s="56"/>
      <c r="Q19" s="43"/>
      <c r="R19" s="43"/>
      <c r="S19" s="43"/>
      <c r="T19" s="43"/>
      <c r="U19" s="42"/>
    </row>
    <row r="20" spans="1:21" ht="16.5" customHeight="1">
      <c r="A20" s="42"/>
      <c r="B20" s="141" t="s">
        <v>53</v>
      </c>
      <c r="C20" s="142" t="s">
        <v>40</v>
      </c>
      <c r="D20" s="143"/>
      <c r="E20" s="144"/>
      <c r="F20" s="69">
        <f>F14*$D$3</f>
        <v>0.81708449396471683</v>
      </c>
      <c r="G20" s="69">
        <f t="shared" ref="G20:O20" si="2">G14*$D$3</f>
        <v>0.81962123564110534</v>
      </c>
      <c r="H20" s="69">
        <f t="shared" si="2"/>
        <v>0.82500000000000007</v>
      </c>
      <c r="I20" s="69">
        <f t="shared" si="2"/>
        <v>0.71351351351351355</v>
      </c>
      <c r="J20" s="69">
        <f t="shared" si="2"/>
        <v>0.69841269841269848</v>
      </c>
      <c r="K20" s="69">
        <f t="shared" si="2"/>
        <v>0.73991031390134543</v>
      </c>
      <c r="L20" s="69">
        <f t="shared" si="2"/>
        <v>0.74492099322799099</v>
      </c>
      <c r="M20" s="69">
        <f t="shared" si="2"/>
        <v>2.4000000000000004</v>
      </c>
      <c r="N20" s="69" t="e">
        <f t="shared" si="2"/>
        <v>#DIV/0!</v>
      </c>
      <c r="O20" s="69" t="e">
        <f t="shared" si="2"/>
        <v>#DIV/0!</v>
      </c>
      <c r="P20" s="56"/>
      <c r="Q20" s="43"/>
      <c r="R20" s="43"/>
      <c r="S20" s="43"/>
      <c r="T20" s="43"/>
      <c r="U20" s="42"/>
    </row>
    <row r="21" spans="1:21" ht="16.5" customHeight="1">
      <c r="A21" s="42"/>
      <c r="B21" s="141"/>
      <c r="C21" s="142" t="str">
        <f>C4</f>
        <v>Funktion</v>
      </c>
      <c r="D21" s="143"/>
      <c r="E21" s="144"/>
      <c r="F21" s="69" t="e">
        <f t="shared" ref="F21:O21" ca="1" si="3">F15*$D$4</f>
        <v>#REF!</v>
      </c>
      <c r="G21" s="69" t="e">
        <f t="shared" ca="1" si="3"/>
        <v>#REF!</v>
      </c>
      <c r="H21" s="69" t="e">
        <f t="shared" ca="1" si="3"/>
        <v>#REF!</v>
      </c>
      <c r="I21" s="69" t="e">
        <f t="shared" ca="1" si="3"/>
        <v>#REF!</v>
      </c>
      <c r="J21" s="69" t="e">
        <f t="shared" ca="1" si="3"/>
        <v>#REF!</v>
      </c>
      <c r="K21" s="69" t="e">
        <f t="shared" ca="1" si="3"/>
        <v>#REF!</v>
      </c>
      <c r="L21" s="69" t="e">
        <f t="shared" ca="1" si="3"/>
        <v>#REF!</v>
      </c>
      <c r="M21" s="69" t="e">
        <f t="shared" ca="1" si="3"/>
        <v>#REF!</v>
      </c>
      <c r="N21" s="69" t="e">
        <f t="shared" ca="1" si="3"/>
        <v>#REF!</v>
      </c>
      <c r="O21" s="69" t="e">
        <f t="shared" ca="1" si="3"/>
        <v>#REF!</v>
      </c>
      <c r="P21" s="56"/>
      <c r="Q21" s="43"/>
      <c r="R21" s="43"/>
      <c r="S21" s="43"/>
      <c r="T21" s="43"/>
      <c r="U21" s="42"/>
    </row>
    <row r="22" spans="1:21" ht="16.5" customHeight="1">
      <c r="A22" s="42"/>
      <c r="B22" s="141"/>
      <c r="C22" s="142" t="str">
        <f t="shared" ref="C22:C24" si="4">C5</f>
        <v>Emballage</v>
      </c>
      <c r="D22" s="143"/>
      <c r="E22" s="144"/>
      <c r="F22" s="69" t="e">
        <f t="shared" ref="F22:O22" ca="1" si="5">F16*$D$5</f>
        <v>#REF!</v>
      </c>
      <c r="G22" s="69" t="e">
        <f t="shared" ca="1" si="5"/>
        <v>#REF!</v>
      </c>
      <c r="H22" s="69" t="e">
        <f t="shared" ca="1" si="5"/>
        <v>#REF!</v>
      </c>
      <c r="I22" s="69" t="e">
        <f t="shared" ca="1" si="5"/>
        <v>#REF!</v>
      </c>
      <c r="J22" s="69" t="e">
        <f t="shared" ca="1" si="5"/>
        <v>#REF!</v>
      </c>
      <c r="K22" s="69" t="e">
        <f t="shared" ca="1" si="5"/>
        <v>#REF!</v>
      </c>
      <c r="L22" s="69" t="e">
        <f t="shared" ca="1" si="5"/>
        <v>#REF!</v>
      </c>
      <c r="M22" s="69" t="e">
        <f t="shared" ca="1" si="5"/>
        <v>#REF!</v>
      </c>
      <c r="N22" s="69" t="e">
        <f t="shared" ca="1" si="5"/>
        <v>#REF!</v>
      </c>
      <c r="O22" s="69" t="e">
        <f t="shared" ca="1" si="5"/>
        <v>#REF!</v>
      </c>
      <c r="P22" s="56"/>
      <c r="Q22" s="43"/>
      <c r="R22" s="43"/>
      <c r="S22" s="43"/>
      <c r="T22" s="43"/>
      <c r="U22" s="42"/>
    </row>
    <row r="23" spans="1:21" ht="16.5" customHeight="1">
      <c r="A23" s="42"/>
      <c r="B23" s="141"/>
      <c r="C23" s="142" t="str">
        <f t="shared" si="4"/>
        <v>Miljø</v>
      </c>
      <c r="D23" s="143"/>
      <c r="E23" s="144"/>
      <c r="F23" s="69" t="e">
        <f t="shared" ref="F23:O23" ca="1" si="6">F17*$D$6</f>
        <v>#REF!</v>
      </c>
      <c r="G23" s="69" t="e">
        <f t="shared" ca="1" si="6"/>
        <v>#REF!</v>
      </c>
      <c r="H23" s="69" t="e">
        <f t="shared" ca="1" si="6"/>
        <v>#REF!</v>
      </c>
      <c r="I23" s="69" t="e">
        <f t="shared" ca="1" si="6"/>
        <v>#REF!</v>
      </c>
      <c r="J23" s="69" t="e">
        <f t="shared" ca="1" si="6"/>
        <v>#REF!</v>
      </c>
      <c r="K23" s="69" t="e">
        <f t="shared" ca="1" si="6"/>
        <v>#REF!</v>
      </c>
      <c r="L23" s="69" t="e">
        <f t="shared" ca="1" si="6"/>
        <v>#REF!</v>
      </c>
      <c r="M23" s="69" t="e">
        <f t="shared" ca="1" si="6"/>
        <v>#REF!</v>
      </c>
      <c r="N23" s="69" t="e">
        <f t="shared" ca="1" si="6"/>
        <v>#REF!</v>
      </c>
      <c r="O23" s="69" t="e">
        <f t="shared" ca="1" si="6"/>
        <v>#REF!</v>
      </c>
      <c r="P23" s="77"/>
      <c r="Q23" s="43"/>
      <c r="R23" s="43"/>
      <c r="S23" s="43"/>
      <c r="T23" s="43"/>
      <c r="U23" s="42"/>
    </row>
    <row r="24" spans="1:21" ht="16.5" customHeight="1">
      <c r="A24" s="42"/>
      <c r="B24" s="141"/>
      <c r="C24" s="142">
        <f t="shared" si="4"/>
        <v>0</v>
      </c>
      <c r="D24" s="143"/>
      <c r="E24" s="144"/>
      <c r="F24" s="69">
        <f t="shared" ref="F24:O24" si="7">F18*$D$7</f>
        <v>0</v>
      </c>
      <c r="G24" s="69">
        <f t="shared" si="7"/>
        <v>0</v>
      </c>
      <c r="H24" s="69">
        <f t="shared" si="7"/>
        <v>0</v>
      </c>
      <c r="I24" s="69">
        <f t="shared" si="7"/>
        <v>0</v>
      </c>
      <c r="J24" s="69">
        <f t="shared" si="7"/>
        <v>0</v>
      </c>
      <c r="K24" s="69">
        <f t="shared" si="7"/>
        <v>0</v>
      </c>
      <c r="L24" s="69">
        <f t="shared" si="7"/>
        <v>0</v>
      </c>
      <c r="M24" s="69">
        <f t="shared" si="7"/>
        <v>0</v>
      </c>
      <c r="N24" s="69">
        <f t="shared" si="7"/>
        <v>0</v>
      </c>
      <c r="O24" s="69">
        <f t="shared" si="7"/>
        <v>0</v>
      </c>
      <c r="P24" s="77"/>
      <c r="Q24" s="43"/>
      <c r="R24" s="43"/>
      <c r="S24" s="43"/>
      <c r="T24" s="43"/>
      <c r="U24" s="42"/>
    </row>
    <row r="25" spans="1:21" ht="16.5" customHeight="1">
      <c r="A25" s="42"/>
      <c r="B25" s="77"/>
      <c r="C25" s="77"/>
      <c r="D25" s="77"/>
      <c r="E25" s="77"/>
      <c r="F25" s="78"/>
      <c r="G25" s="78"/>
      <c r="H25" s="78"/>
      <c r="I25" s="78"/>
      <c r="J25" s="78"/>
      <c r="K25" s="78"/>
      <c r="L25" s="78"/>
      <c r="M25" s="78"/>
      <c r="N25" s="78"/>
      <c r="O25" s="78"/>
      <c r="P25" s="56"/>
      <c r="Q25" s="42"/>
      <c r="R25" s="42"/>
      <c r="S25" s="42"/>
      <c r="T25" s="42"/>
      <c r="U25" s="42"/>
    </row>
    <row r="26" spans="1:21" ht="25.5" customHeight="1">
      <c r="A26" s="42"/>
      <c r="B26" s="50"/>
      <c r="C26" s="137" t="s">
        <v>54</v>
      </c>
      <c r="D26" s="138"/>
      <c r="E26" s="139"/>
      <c r="F26" s="79" t="e">
        <f ca="1">SUM(F20:F24)</f>
        <v>#REF!</v>
      </c>
      <c r="G26" s="79" t="e">
        <f t="shared" ref="G26:O26" ca="1" si="8">SUM(G20:G24)</f>
        <v>#REF!</v>
      </c>
      <c r="H26" s="79" t="e">
        <f t="shared" ca="1" si="8"/>
        <v>#REF!</v>
      </c>
      <c r="I26" s="79" t="e">
        <f t="shared" ca="1" si="8"/>
        <v>#REF!</v>
      </c>
      <c r="J26" s="79" t="e">
        <f t="shared" ca="1" si="8"/>
        <v>#REF!</v>
      </c>
      <c r="K26" s="79" t="e">
        <f t="shared" ca="1" si="8"/>
        <v>#REF!</v>
      </c>
      <c r="L26" s="79" t="e">
        <f t="shared" ca="1" si="8"/>
        <v>#REF!</v>
      </c>
      <c r="M26" s="79" t="e">
        <f t="shared" ca="1" si="8"/>
        <v>#REF!</v>
      </c>
      <c r="N26" s="79" t="e">
        <f t="shared" si="8"/>
        <v>#DIV/0!</v>
      </c>
      <c r="O26" s="79" t="e">
        <f t="shared" si="8"/>
        <v>#DIV/0!</v>
      </c>
      <c r="P26" s="77"/>
      <c r="Q26" s="43"/>
      <c r="R26" s="43"/>
      <c r="S26" s="43"/>
      <c r="T26" s="43"/>
      <c r="U26" s="42"/>
    </row>
    <row r="27" spans="1:21">
      <c r="A27" s="42"/>
      <c r="B27" s="77"/>
      <c r="C27" s="77"/>
      <c r="D27" s="77"/>
      <c r="E27" s="77"/>
      <c r="F27" s="77"/>
      <c r="G27" s="77"/>
      <c r="H27" s="77"/>
      <c r="I27" s="77"/>
      <c r="J27" s="77"/>
      <c r="K27" s="77"/>
      <c r="L27" s="77"/>
      <c r="M27" s="77"/>
      <c r="N27" s="77"/>
      <c r="O27" s="77"/>
      <c r="P27" s="77"/>
      <c r="Q27" s="42"/>
      <c r="R27" s="42"/>
      <c r="S27" s="42"/>
      <c r="T27" s="42"/>
      <c r="U27" s="42"/>
    </row>
    <row r="28" spans="1:21" ht="30.75" customHeight="1">
      <c r="A28" s="42"/>
      <c r="B28" s="140" t="s">
        <v>55</v>
      </c>
      <c r="C28" s="140"/>
      <c r="D28" s="140"/>
      <c r="E28" s="140"/>
      <c r="F28" s="42"/>
      <c r="G28" s="42"/>
      <c r="H28" s="42"/>
      <c r="I28" s="42"/>
      <c r="J28" s="42"/>
      <c r="K28" s="42"/>
      <c r="L28" s="42"/>
      <c r="M28" s="42"/>
      <c r="N28" s="42"/>
      <c r="O28" s="42"/>
      <c r="P28" s="42"/>
      <c r="Q28" s="42"/>
      <c r="R28" s="42"/>
      <c r="S28" s="42"/>
      <c r="T28" s="42"/>
    </row>
    <row r="29" spans="1:21" ht="16.5" customHeight="1">
      <c r="A29" s="42"/>
      <c r="B29" s="141" t="s">
        <v>56</v>
      </c>
      <c r="C29" s="142" t="s">
        <v>57</v>
      </c>
      <c r="D29" s="143"/>
      <c r="E29" s="144"/>
      <c r="F29" s="69">
        <f t="shared" ref="F29:O29" si="9">6-(6*((F12-(SMALL($F$12:$O$12,1)))/(SMALL($F$12:$O$12,1))))</f>
        <v>-5.6236363636363631</v>
      </c>
      <c r="G29" s="69">
        <f t="shared" si="9"/>
        <v>-5.5690909090909102</v>
      </c>
      <c r="H29" s="69">
        <f t="shared" si="9"/>
        <v>-5.454545454545455</v>
      </c>
      <c r="I29" s="69">
        <f t="shared" si="9"/>
        <v>-8.1818181818181834</v>
      </c>
      <c r="J29" s="69">
        <f t="shared" si="9"/>
        <v>-8.6181818181818191</v>
      </c>
      <c r="K29" s="69">
        <f t="shared" si="9"/>
        <v>-7.461818181818181</v>
      </c>
      <c r="L29" s="69">
        <f t="shared" si="9"/>
        <v>-7.3309090909090902</v>
      </c>
      <c r="M29" s="69">
        <f t="shared" si="9"/>
        <v>6</v>
      </c>
      <c r="N29" s="69">
        <f t="shared" si="9"/>
        <v>12</v>
      </c>
      <c r="O29" s="69">
        <f t="shared" si="9"/>
        <v>12</v>
      </c>
      <c r="P29" s="50"/>
      <c r="Q29" s="43"/>
      <c r="R29" s="43"/>
      <c r="S29" s="43"/>
      <c r="T29" s="43"/>
      <c r="U29" s="42"/>
    </row>
    <row r="30" spans="1:21" ht="16.5" customHeight="1">
      <c r="A30" s="42"/>
      <c r="B30" s="141"/>
      <c r="C30" s="142" t="s">
        <v>58</v>
      </c>
      <c r="D30" s="143"/>
      <c r="E30" s="144"/>
      <c r="F30" s="69">
        <f>F29*$D$3</f>
        <v>-2.2494545454545452</v>
      </c>
      <c r="G30" s="69">
        <f t="shared" ref="G30:O30" si="10">G29*$D$3</f>
        <v>-2.2276363636363641</v>
      </c>
      <c r="H30" s="69">
        <f t="shared" si="10"/>
        <v>-2.1818181818181821</v>
      </c>
      <c r="I30" s="69">
        <f t="shared" si="10"/>
        <v>-3.2727272727272734</v>
      </c>
      <c r="J30" s="69">
        <f t="shared" si="10"/>
        <v>-3.4472727272727277</v>
      </c>
      <c r="K30" s="69">
        <f t="shared" si="10"/>
        <v>-2.9847272727272727</v>
      </c>
      <c r="L30" s="69">
        <f t="shared" si="10"/>
        <v>-2.9323636363636361</v>
      </c>
      <c r="M30" s="69">
        <f t="shared" si="10"/>
        <v>2.4000000000000004</v>
      </c>
      <c r="N30" s="69">
        <f t="shared" si="10"/>
        <v>4.8000000000000007</v>
      </c>
      <c r="O30" s="69">
        <f t="shared" si="10"/>
        <v>4.8000000000000007</v>
      </c>
      <c r="P30" s="56"/>
      <c r="Q30" s="43"/>
      <c r="R30" s="43"/>
      <c r="S30" s="43"/>
      <c r="T30" s="43"/>
      <c r="U30" s="42"/>
    </row>
    <row r="31" spans="1:21">
      <c r="A31" s="42"/>
      <c r="B31" s="141"/>
      <c r="C31" s="142" t="s">
        <v>59</v>
      </c>
      <c r="D31" s="143"/>
      <c r="E31" s="144"/>
      <c r="F31" s="69">
        <f>SUM(F29:F30)</f>
        <v>-7.8730909090909087</v>
      </c>
      <c r="G31" s="69">
        <f t="shared" ref="G31:O31" si="11">SUM(G29:G30)</f>
        <v>-7.7967272727272743</v>
      </c>
      <c r="H31" s="69">
        <f t="shared" si="11"/>
        <v>-7.6363636363636367</v>
      </c>
      <c r="I31" s="69">
        <f t="shared" si="11"/>
        <v>-11.454545454545457</v>
      </c>
      <c r="J31" s="69">
        <f t="shared" si="11"/>
        <v>-12.065454545454546</v>
      </c>
      <c r="K31" s="69">
        <f t="shared" si="11"/>
        <v>-10.446545454545454</v>
      </c>
      <c r="L31" s="69">
        <f t="shared" si="11"/>
        <v>-10.263272727272726</v>
      </c>
      <c r="M31" s="69">
        <f t="shared" si="11"/>
        <v>8.4</v>
      </c>
      <c r="N31" s="69">
        <f t="shared" si="11"/>
        <v>16.8</v>
      </c>
      <c r="O31" s="69">
        <f t="shared" si="11"/>
        <v>16.8</v>
      </c>
      <c r="P31" s="77"/>
      <c r="Q31" s="42"/>
      <c r="R31" s="42"/>
      <c r="S31" s="42"/>
      <c r="T31" s="42"/>
      <c r="U31" s="42"/>
    </row>
    <row r="32" spans="1:21">
      <c r="A32" s="42"/>
      <c r="B32" s="42"/>
      <c r="C32" s="42"/>
      <c r="D32" s="42"/>
      <c r="E32" s="42"/>
      <c r="F32" s="42"/>
      <c r="G32" s="42"/>
      <c r="H32" s="42"/>
      <c r="I32" s="42"/>
      <c r="J32" s="42"/>
      <c r="K32" s="42"/>
      <c r="L32" s="42"/>
      <c r="M32" s="42"/>
      <c r="N32" s="42"/>
      <c r="O32" s="42"/>
      <c r="P32" s="42"/>
      <c r="Q32" s="42"/>
      <c r="R32" s="42"/>
      <c r="S32" s="42"/>
      <c r="T32" s="42"/>
    </row>
    <row r="33" spans="1:20">
      <c r="A33" s="42"/>
      <c r="B33" s="42"/>
      <c r="C33" s="42"/>
      <c r="D33" s="42"/>
      <c r="E33" s="42"/>
      <c r="F33" s="42"/>
      <c r="G33" s="42"/>
      <c r="H33" s="42"/>
      <c r="I33" s="42"/>
      <c r="J33" s="42"/>
      <c r="K33" s="42"/>
      <c r="L33" s="42"/>
      <c r="M33" s="42"/>
      <c r="N33" s="42"/>
      <c r="O33" s="42"/>
      <c r="P33" s="42"/>
      <c r="Q33" s="42"/>
      <c r="R33" s="42"/>
      <c r="S33" s="42"/>
      <c r="T33" s="42"/>
    </row>
    <row r="34" spans="1:20" ht="12" hidden="1" customHeight="1">
      <c r="A34" s="42"/>
      <c r="B34" s="42"/>
      <c r="C34" s="42"/>
      <c r="D34" s="42"/>
      <c r="E34" s="42"/>
      <c r="F34" s="42"/>
      <c r="G34" s="42"/>
      <c r="H34" s="42"/>
      <c r="I34" s="42"/>
      <c r="J34" s="42"/>
      <c r="K34" s="42"/>
      <c r="L34" s="42"/>
      <c r="M34" s="42"/>
      <c r="N34" s="42"/>
      <c r="O34" s="42"/>
      <c r="P34" s="42"/>
      <c r="Q34" s="42"/>
      <c r="R34" s="42"/>
      <c r="S34" s="42"/>
      <c r="T34" s="42"/>
    </row>
    <row r="35" spans="1:20" hidden="1">
      <c r="A35" s="42"/>
      <c r="B35" s="42"/>
      <c r="C35" s="42"/>
      <c r="D35" s="42"/>
      <c r="E35" s="42"/>
      <c r="F35" s="42"/>
      <c r="G35" s="42"/>
      <c r="H35" s="42"/>
      <c r="I35" s="42"/>
      <c r="J35" s="42"/>
      <c r="K35" s="42"/>
      <c r="L35" s="42"/>
      <c r="M35" s="42"/>
      <c r="N35" s="42"/>
      <c r="O35" s="42"/>
      <c r="P35" s="42"/>
      <c r="Q35" s="42"/>
      <c r="R35" s="42"/>
      <c r="S35" s="42"/>
      <c r="T35" s="42"/>
    </row>
    <row r="36" spans="1:20" hidden="1"/>
    <row r="37" spans="1:20" hidden="1"/>
    <row r="38" spans="1:20" hidden="1"/>
    <row r="39" spans="1:20" hidden="1"/>
  </sheetData>
  <mergeCells count="22">
    <mergeCell ref="D8:E8"/>
    <mergeCell ref="D3:E3"/>
    <mergeCell ref="D4:E4"/>
    <mergeCell ref="D5:E5"/>
    <mergeCell ref="D6:E6"/>
    <mergeCell ref="D7:E7"/>
    <mergeCell ref="C11:E11"/>
    <mergeCell ref="C12:E12"/>
    <mergeCell ref="B14:B18"/>
    <mergeCell ref="C14:E14"/>
    <mergeCell ref="B20:B24"/>
    <mergeCell ref="C20:E20"/>
    <mergeCell ref="C21:E21"/>
    <mergeCell ref="C22:E22"/>
    <mergeCell ref="C23:E23"/>
    <mergeCell ref="C24:E24"/>
    <mergeCell ref="C26:E26"/>
    <mergeCell ref="B28:E28"/>
    <mergeCell ref="B29:B31"/>
    <mergeCell ref="C29:E29"/>
    <mergeCell ref="C30:E30"/>
    <mergeCell ref="C31:E3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
  <sheetViews>
    <sheetView workbookViewId="0">
      <selection activeCell="M35" sqref="M35"/>
    </sheetView>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sheetPr>
    <pageSetUpPr fitToPage="1"/>
  </sheetPr>
  <dimension ref="A1:M110"/>
  <sheetViews>
    <sheetView zoomScaleNormal="100" workbookViewId="0">
      <selection activeCell="A7" sqref="A7:XFD7"/>
    </sheetView>
  </sheetViews>
  <sheetFormatPr defaultColWidth="0" defaultRowHeight="0" customHeight="1" zeroHeight="1"/>
  <cols>
    <col min="1" max="1" width="9.85546875" style="9" customWidth="1"/>
    <col min="2" max="2" width="5.85546875" style="6" customWidth="1"/>
    <col min="3" max="3" width="47.28515625" style="36" customWidth="1"/>
    <col min="4" max="4" width="16.85546875" style="18" customWidth="1"/>
    <col min="5" max="5" width="3.42578125" style="41" customWidth="1"/>
    <col min="6" max="6" width="5.85546875" style="6" customWidth="1"/>
    <col min="7" max="7" width="45.7109375" style="36" customWidth="1"/>
    <col min="8" max="8" width="59.7109375" style="37" customWidth="1"/>
    <col min="9" max="9" width="5.28515625" style="4" customWidth="1"/>
    <col min="10" max="10" width="5.28515625" style="6" hidden="1" customWidth="1"/>
    <col min="11" max="11" width="9.140625" style="9" hidden="1" customWidth="1"/>
    <col min="12" max="12" width="11" style="9" hidden="1" customWidth="1"/>
    <col min="13" max="13" width="43" style="9" hidden="1" customWidth="1"/>
    <col min="14" max="16384" width="9.140625" style="9" hidden="1"/>
  </cols>
  <sheetData>
    <row r="1" spans="1:13" ht="33" customHeight="1">
      <c r="A1" s="7"/>
      <c r="B1" s="5"/>
      <c r="C1" s="128" t="s">
        <v>304</v>
      </c>
      <c r="D1" s="129"/>
      <c r="E1" s="129"/>
      <c r="F1" s="129"/>
      <c r="G1" s="129"/>
      <c r="H1" s="130"/>
      <c r="I1" s="3"/>
      <c r="J1" s="5"/>
    </row>
    <row r="2" spans="1:13" ht="15" customHeight="1">
      <c r="A2" s="22"/>
      <c r="B2" s="5"/>
      <c r="C2" s="117" t="s">
        <v>230</v>
      </c>
      <c r="D2" s="8"/>
      <c r="E2" s="38"/>
      <c r="F2" s="5"/>
      <c r="G2" s="31"/>
      <c r="H2" s="32"/>
      <c r="I2" s="3"/>
      <c r="J2" s="5"/>
    </row>
    <row r="3" spans="1:13" ht="29.25" customHeight="1">
      <c r="A3" s="22"/>
      <c r="B3" s="134" t="s">
        <v>29</v>
      </c>
      <c r="C3" s="135"/>
      <c r="D3" s="135"/>
      <c r="E3" s="135"/>
      <c r="F3" s="135"/>
      <c r="G3" s="135"/>
      <c r="H3" s="22"/>
      <c r="I3" s="3"/>
      <c r="J3" s="5"/>
    </row>
    <row r="4" spans="1:13" ht="27.75" customHeight="1">
      <c r="A4" s="22"/>
      <c r="B4" s="19">
        <v>1</v>
      </c>
      <c r="C4" s="11" t="s">
        <v>30</v>
      </c>
      <c r="D4" s="136" t="s">
        <v>20</v>
      </c>
      <c r="E4" s="136"/>
      <c r="F4" s="136"/>
      <c r="G4" s="136"/>
      <c r="H4" s="22"/>
      <c r="I4" s="3"/>
      <c r="J4" s="5"/>
    </row>
    <row r="5" spans="1:13" ht="38.25">
      <c r="A5" s="22"/>
      <c r="B5" s="88" t="s">
        <v>7</v>
      </c>
      <c r="C5" s="101" t="s">
        <v>215</v>
      </c>
      <c r="D5" s="131"/>
      <c r="E5" s="132"/>
      <c r="F5" s="132"/>
      <c r="G5" s="133"/>
      <c r="H5" s="22"/>
      <c r="I5" s="3"/>
      <c r="J5" s="5"/>
    </row>
    <row r="6" spans="1:13" ht="15">
      <c r="A6" s="22"/>
      <c r="B6" s="88" t="s">
        <v>8</v>
      </c>
      <c r="C6" s="102" t="s">
        <v>111</v>
      </c>
      <c r="D6" s="131"/>
      <c r="E6" s="132"/>
      <c r="F6" s="132"/>
      <c r="G6" s="133"/>
      <c r="H6" s="22"/>
      <c r="I6" s="3"/>
      <c r="J6" s="5"/>
    </row>
    <row r="7" spans="1:13" ht="25.5">
      <c r="A7" s="22"/>
      <c r="B7" s="88" t="s">
        <v>9</v>
      </c>
      <c r="C7" s="102" t="s">
        <v>112</v>
      </c>
      <c r="D7" s="131"/>
      <c r="E7" s="132"/>
      <c r="F7" s="132"/>
      <c r="G7" s="133"/>
      <c r="H7" s="22"/>
      <c r="I7" s="3"/>
      <c r="J7" s="5"/>
    </row>
    <row r="8" spans="1:13" ht="38.25">
      <c r="A8" s="22"/>
      <c r="B8" s="88" t="s">
        <v>113</v>
      </c>
      <c r="C8" s="102" t="s">
        <v>114</v>
      </c>
      <c r="D8" s="131"/>
      <c r="E8" s="132"/>
      <c r="F8" s="132"/>
      <c r="G8" s="133"/>
      <c r="H8" s="22"/>
      <c r="I8" s="3"/>
      <c r="J8" s="5"/>
    </row>
    <row r="9" spans="1:13" ht="15">
      <c r="A9" s="22"/>
      <c r="B9" s="5"/>
      <c r="C9" s="33"/>
      <c r="D9" s="8"/>
      <c r="E9" s="38"/>
      <c r="F9" s="5"/>
      <c r="G9" s="33"/>
      <c r="H9" s="104"/>
      <c r="I9" s="3"/>
      <c r="J9" s="5"/>
    </row>
    <row r="10" spans="1:13" ht="29.25" customHeight="1">
      <c r="A10" s="7"/>
      <c r="B10" s="125" t="s">
        <v>18</v>
      </c>
      <c r="C10" s="126"/>
      <c r="D10" s="127"/>
      <c r="E10" s="10"/>
      <c r="F10" s="125" t="s">
        <v>19</v>
      </c>
      <c r="G10" s="126"/>
      <c r="H10" s="127"/>
      <c r="I10" s="3"/>
      <c r="J10" s="85"/>
      <c r="L10" s="123" t="s">
        <v>88</v>
      </c>
      <c r="M10" s="124"/>
    </row>
    <row r="11" spans="1:13" s="4" customFormat="1" ht="27.75" customHeight="1">
      <c r="A11" s="3"/>
      <c r="B11" s="19">
        <v>2</v>
      </c>
      <c r="C11" s="11" t="s">
        <v>31</v>
      </c>
      <c r="D11" s="19" t="s">
        <v>10</v>
      </c>
      <c r="E11" s="12"/>
      <c r="F11" s="19">
        <v>2</v>
      </c>
      <c r="G11" s="11" t="str">
        <f>C11</f>
        <v>Krav til funktion</v>
      </c>
      <c r="H11" s="13"/>
      <c r="I11" s="2"/>
      <c r="J11" s="80"/>
      <c r="L11" s="87" t="s">
        <v>21</v>
      </c>
      <c r="M11" s="87" t="s">
        <v>89</v>
      </c>
    </row>
    <row r="12" spans="1:13" s="30" customFormat="1" ht="15">
      <c r="A12" s="29"/>
      <c r="B12" s="20" t="s">
        <v>12</v>
      </c>
      <c r="C12" s="34" t="s">
        <v>178</v>
      </c>
      <c r="D12" s="39"/>
      <c r="E12" s="40"/>
      <c r="F12" s="113"/>
      <c r="G12" s="113"/>
      <c r="H12" s="113"/>
      <c r="I12" s="81"/>
      <c r="J12" s="83"/>
      <c r="K12" s="116" t="s">
        <v>6</v>
      </c>
      <c r="L12" s="88"/>
      <c r="M12" s="88"/>
    </row>
    <row r="13" spans="1:13" s="30" customFormat="1" ht="25.5">
      <c r="A13" s="29"/>
      <c r="B13" s="20" t="s">
        <v>13</v>
      </c>
      <c r="C13" s="34" t="s">
        <v>206</v>
      </c>
      <c r="D13" s="39"/>
      <c r="E13" s="40"/>
      <c r="F13" s="113"/>
      <c r="G13" s="113"/>
      <c r="H13" s="113"/>
      <c r="I13" s="81"/>
      <c r="J13" s="83"/>
      <c r="K13" s="116" t="s">
        <v>227</v>
      </c>
      <c r="L13" s="88"/>
      <c r="M13" s="88"/>
    </row>
    <row r="14" spans="1:13" s="30" customFormat="1" ht="15">
      <c r="A14" s="29"/>
      <c r="B14" s="20" t="s">
        <v>22</v>
      </c>
      <c r="C14" s="34" t="s">
        <v>205</v>
      </c>
      <c r="D14" s="39"/>
      <c r="E14" s="40"/>
      <c r="F14" s="113"/>
      <c r="G14" s="113"/>
      <c r="H14" s="113"/>
      <c r="I14" s="81"/>
      <c r="J14" s="83"/>
      <c r="L14" s="88"/>
      <c r="M14" s="88"/>
    </row>
    <row r="15" spans="1:13" s="30" customFormat="1" ht="25.5">
      <c r="A15" s="29"/>
      <c r="B15" s="20" t="s">
        <v>23</v>
      </c>
      <c r="C15" s="34" t="s">
        <v>176</v>
      </c>
      <c r="D15" s="39"/>
      <c r="E15" s="40"/>
      <c r="F15" s="113"/>
      <c r="G15" s="113"/>
      <c r="H15" s="113"/>
      <c r="I15" s="81"/>
      <c r="J15" s="83"/>
      <c r="L15" s="88"/>
      <c r="M15" s="88"/>
    </row>
    <row r="16" spans="1:13" s="4" customFormat="1" ht="27.75" customHeight="1">
      <c r="A16" s="3"/>
      <c r="B16" s="21">
        <v>3</v>
      </c>
      <c r="C16" s="14" t="s">
        <v>28</v>
      </c>
      <c r="D16" s="15"/>
      <c r="E16" s="16"/>
      <c r="F16" s="21">
        <v>3</v>
      </c>
      <c r="G16" s="14" t="str">
        <f>C16</f>
        <v>Emballage</v>
      </c>
      <c r="H16" s="17"/>
      <c r="I16" s="82"/>
      <c r="J16" s="84"/>
      <c r="L16" s="89"/>
      <c r="M16" s="89"/>
    </row>
    <row r="17" spans="1:13" s="30" customFormat="1" ht="114.75">
      <c r="A17" s="29"/>
      <c r="B17" s="20" t="s">
        <v>11</v>
      </c>
      <c r="C17" s="95" t="s">
        <v>101</v>
      </c>
      <c r="D17" s="39"/>
      <c r="E17" s="40"/>
      <c r="F17" s="113"/>
      <c r="G17" s="113"/>
      <c r="H17" s="113"/>
      <c r="I17" s="81"/>
      <c r="J17" s="83"/>
      <c r="L17" s="88"/>
      <c r="M17" s="88"/>
    </row>
    <row r="18" spans="1:13" s="30" customFormat="1" ht="25.5">
      <c r="A18" s="29"/>
      <c r="B18" s="20" t="s">
        <v>14</v>
      </c>
      <c r="C18" s="95" t="s">
        <v>90</v>
      </c>
      <c r="D18" s="39"/>
      <c r="E18" s="40"/>
      <c r="F18" s="113"/>
      <c r="G18" s="113"/>
      <c r="H18" s="113"/>
      <c r="I18" s="81"/>
      <c r="J18" s="83"/>
      <c r="L18" s="88"/>
      <c r="M18" s="88"/>
    </row>
    <row r="19" spans="1:13" s="30" customFormat="1" ht="38.25">
      <c r="A19" s="29"/>
      <c r="B19" s="20" t="s">
        <v>15</v>
      </c>
      <c r="C19" s="95" t="s">
        <v>91</v>
      </c>
      <c r="D19" s="39"/>
      <c r="E19" s="40"/>
      <c r="F19" s="113"/>
      <c r="G19" s="113"/>
      <c r="H19" s="113"/>
      <c r="I19" s="81"/>
      <c r="J19" s="83"/>
      <c r="L19" s="88"/>
      <c r="M19" s="88"/>
    </row>
    <row r="20" spans="1:13" s="30" customFormat="1" ht="25.5">
      <c r="A20" s="29"/>
      <c r="B20" s="20" t="s">
        <v>16</v>
      </c>
      <c r="C20" s="95" t="s">
        <v>92</v>
      </c>
      <c r="D20" s="39"/>
      <c r="E20" s="40"/>
      <c r="F20" s="113"/>
      <c r="G20" s="113"/>
      <c r="H20" s="113"/>
      <c r="I20" s="81"/>
      <c r="J20" s="83"/>
      <c r="L20" s="88"/>
      <c r="M20" s="88"/>
    </row>
    <row r="21" spans="1:13" s="30" customFormat="1" ht="25.5">
      <c r="A21" s="29"/>
      <c r="B21" s="20" t="s">
        <v>27</v>
      </c>
      <c r="C21" s="95" t="s">
        <v>100</v>
      </c>
      <c r="D21" s="39"/>
      <c r="E21" s="40"/>
      <c r="F21" s="113"/>
      <c r="G21" s="113"/>
      <c r="H21" s="113"/>
      <c r="I21" s="81"/>
      <c r="J21" s="83"/>
      <c r="L21" s="88"/>
      <c r="M21" s="88"/>
    </row>
    <row r="22" spans="1:13" s="90" customFormat="1" ht="15">
      <c r="B22" s="91"/>
      <c r="C22" s="92"/>
      <c r="D22" s="93"/>
      <c r="E22" s="41"/>
      <c r="F22" s="91"/>
      <c r="G22" s="92"/>
      <c r="H22" s="94"/>
      <c r="I22" s="41"/>
      <c r="J22" s="91"/>
    </row>
    <row r="23" spans="1:13" s="90" customFormat="1" ht="15" hidden="1">
      <c r="B23" s="91"/>
      <c r="C23" s="92"/>
      <c r="D23" s="93"/>
      <c r="E23" s="41"/>
      <c r="F23" s="91"/>
      <c r="G23" s="92"/>
      <c r="H23" s="94"/>
      <c r="I23" s="41"/>
      <c r="J23" s="91"/>
    </row>
    <row r="24" spans="1:13" s="90" customFormat="1" ht="15" hidden="1">
      <c r="B24" s="91"/>
      <c r="C24" s="92"/>
      <c r="D24" s="93"/>
      <c r="E24" s="41"/>
      <c r="F24" s="91"/>
      <c r="G24" s="92"/>
      <c r="H24" s="94"/>
      <c r="I24" s="41"/>
      <c r="J24" s="91"/>
    </row>
    <row r="25" spans="1:13" s="90" customFormat="1" ht="15" hidden="1">
      <c r="B25" s="91"/>
      <c r="C25" s="92"/>
      <c r="D25" s="93"/>
      <c r="E25" s="41"/>
      <c r="F25" s="91"/>
      <c r="G25" s="92"/>
      <c r="H25" s="94"/>
      <c r="I25" s="41"/>
      <c r="J25" s="91"/>
    </row>
    <row r="26" spans="1:13" s="90" customFormat="1" ht="15" hidden="1">
      <c r="B26" s="91"/>
      <c r="C26" s="92"/>
      <c r="D26" s="93"/>
      <c r="E26" s="41"/>
      <c r="F26" s="91"/>
      <c r="G26" s="92"/>
      <c r="H26" s="94"/>
      <c r="I26" s="41"/>
      <c r="J26" s="91"/>
    </row>
    <row r="27" spans="1:13" s="90" customFormat="1" ht="15" hidden="1">
      <c r="B27" s="91"/>
      <c r="C27" s="92"/>
      <c r="D27" s="93"/>
      <c r="E27" s="41"/>
      <c r="F27" s="91"/>
      <c r="G27" s="92"/>
      <c r="H27" s="94"/>
      <c r="I27" s="41"/>
      <c r="J27" s="91"/>
    </row>
    <row r="28" spans="1:13" s="90" customFormat="1" ht="15" hidden="1">
      <c r="B28" s="91"/>
      <c r="C28" s="92"/>
      <c r="D28" s="93"/>
      <c r="E28" s="41"/>
      <c r="F28" s="91"/>
      <c r="G28" s="92"/>
      <c r="H28" s="94"/>
      <c r="I28" s="41"/>
      <c r="J28" s="91"/>
    </row>
    <row r="29" spans="1:13" s="90" customFormat="1" ht="15" hidden="1">
      <c r="B29" s="91"/>
      <c r="C29" s="92"/>
      <c r="D29" s="93"/>
      <c r="E29" s="41"/>
      <c r="F29" s="91"/>
      <c r="G29" s="92"/>
      <c r="H29" s="94"/>
      <c r="I29" s="41"/>
      <c r="J29" s="91"/>
    </row>
    <row r="30" spans="1:13" s="90" customFormat="1" ht="15" hidden="1">
      <c r="B30" s="91"/>
      <c r="C30" s="92"/>
      <c r="D30" s="93"/>
      <c r="E30" s="41"/>
      <c r="F30" s="91"/>
      <c r="G30" s="92"/>
      <c r="H30" s="94"/>
      <c r="I30" s="41"/>
      <c r="J30" s="91"/>
    </row>
    <row r="31" spans="1:13" ht="15" hidden="1"/>
    <row r="32" spans="1:13" ht="15" hidden="1"/>
    <row r="33" ht="15" hidden="1"/>
    <row r="34" ht="15" hidden="1"/>
    <row r="35" ht="15" hidden="1"/>
    <row r="36" ht="15" hidden="1"/>
    <row r="37" ht="15" hidden="1"/>
    <row r="38" ht="15" hidden="1"/>
    <row r="39" ht="15" hidden="1"/>
    <row r="40" ht="15" hidden="1"/>
    <row r="41" ht="15" hidden="1"/>
    <row r="42" ht="15" hidden="1"/>
    <row r="43" ht="15" hidden="1"/>
    <row r="44" ht="15" hidden="1"/>
    <row r="45" ht="15" hidden="1"/>
    <row r="46" ht="15" hidden="1"/>
    <row r="47" ht="15" hidden="1"/>
    <row r="48" ht="15" hidden="1"/>
    <row r="49" ht="15" hidden="1"/>
    <row r="50" ht="15" hidden="1"/>
    <row r="51" ht="15" hidden="1"/>
    <row r="52" ht="15" hidden="1"/>
    <row r="53" ht="15" hidden="1"/>
    <row r="54" ht="15" hidden="1"/>
    <row r="55" ht="15" hidden="1"/>
    <row r="56" ht="15" hidden="1"/>
    <row r="57" ht="15" hidden="1"/>
    <row r="58" ht="15" hidden="1"/>
    <row r="59" ht="15" hidden="1"/>
    <row r="60" ht="15" hidden="1"/>
    <row r="61" ht="15" hidden="1"/>
    <row r="62" ht="15" hidden="1"/>
    <row r="63" ht="15" hidden="1"/>
    <row r="64" ht="15" hidden="1"/>
    <row r="65" ht="15" hidden="1"/>
    <row r="66" ht="15" hidden="1"/>
    <row r="67" ht="15" hidden="1"/>
    <row r="68" ht="15" hidden="1"/>
    <row r="69" ht="15" hidden="1"/>
    <row r="70" ht="15" hidden="1"/>
    <row r="71" ht="15" hidden="1"/>
    <row r="72" ht="15" hidden="1"/>
    <row r="73" ht="15" hidden="1"/>
    <row r="74" ht="15" hidden="1"/>
    <row r="75" ht="15" hidden="1"/>
    <row r="76" ht="15" hidden="1"/>
    <row r="77" ht="15" hidden="1"/>
    <row r="78" ht="15" hidden="1"/>
    <row r="79" ht="15" hidden="1"/>
    <row r="80" ht="15" hidden="1"/>
    <row r="81" ht="15" hidden="1"/>
    <row r="82" ht="15" hidden="1"/>
    <row r="83" ht="15" hidden="1"/>
    <row r="84" ht="15" hidden="1"/>
    <row r="85" ht="15" hidden="1"/>
    <row r="86" ht="15" hidden="1"/>
    <row r="87" ht="15" hidden="1"/>
    <row r="88" ht="15" hidden="1"/>
    <row r="89" ht="15" hidden="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sheetData>
  <mergeCells count="10">
    <mergeCell ref="D7:G7"/>
    <mergeCell ref="D8:G8"/>
    <mergeCell ref="B10:D10"/>
    <mergeCell ref="F10:H10"/>
    <mergeCell ref="L10:M10"/>
    <mergeCell ref="C1:H1"/>
    <mergeCell ref="B3:G3"/>
    <mergeCell ref="D4:G4"/>
    <mergeCell ref="D5:G5"/>
    <mergeCell ref="D6:G6"/>
  </mergeCells>
  <dataValidations count="1">
    <dataValidation type="list" allowBlank="1" showInputMessage="1" showErrorMessage="1" sqref="D12:D15 D17:D21">
      <formula1>$K$12:$K$13</formula1>
    </dataValidation>
  </dataValidations>
  <pageMargins left="0.70866141732283472" right="0.70866141732283472" top="0.74803149606299213" bottom="0.74803149606299213" header="0.31496062992125984" footer="0.31496062992125984"/>
  <pageSetup paperSize="9" scale="65" fitToHeight="6"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M107"/>
  <sheetViews>
    <sheetView zoomScaleNormal="100" workbookViewId="0">
      <selection activeCell="A7" sqref="A7:XFD7"/>
    </sheetView>
  </sheetViews>
  <sheetFormatPr defaultColWidth="0" defaultRowHeight="0" customHeight="1" zeroHeight="1"/>
  <cols>
    <col min="1" max="1" width="9.85546875" style="9" customWidth="1"/>
    <col min="2" max="2" width="5.85546875" style="6" customWidth="1"/>
    <col min="3" max="3" width="47.28515625" style="36" customWidth="1"/>
    <col min="4" max="4" width="16.85546875" style="18" customWidth="1"/>
    <col min="5" max="5" width="3.42578125" style="41" customWidth="1"/>
    <col min="6" max="6" width="5.85546875" style="6" customWidth="1"/>
    <col min="7" max="7" width="45.7109375" style="36" customWidth="1"/>
    <col min="8" max="8" width="59.7109375" style="37" customWidth="1"/>
    <col min="9" max="9" width="5.28515625" style="4" customWidth="1"/>
    <col min="10" max="10" width="5.28515625" style="6" hidden="1" customWidth="1"/>
    <col min="11" max="11" width="9.140625" style="9" hidden="1" customWidth="1"/>
    <col min="12" max="12" width="11" style="9" hidden="1" customWidth="1"/>
    <col min="13" max="13" width="43" style="9" hidden="1" customWidth="1"/>
    <col min="14" max="16384" width="9.140625" style="9" hidden="1"/>
  </cols>
  <sheetData>
    <row r="1" spans="1:13" ht="33" customHeight="1">
      <c r="A1" s="7"/>
      <c r="B1" s="5"/>
      <c r="C1" s="128" t="s">
        <v>305</v>
      </c>
      <c r="D1" s="129"/>
      <c r="E1" s="129"/>
      <c r="F1" s="129"/>
      <c r="G1" s="129"/>
      <c r="H1" s="130"/>
      <c r="I1" s="3"/>
      <c r="J1" s="5"/>
    </row>
    <row r="2" spans="1:13" ht="15" customHeight="1">
      <c r="A2" s="22"/>
      <c r="B2" s="5"/>
      <c r="C2" s="117" t="s">
        <v>231</v>
      </c>
      <c r="D2" s="8"/>
      <c r="E2" s="38"/>
      <c r="F2" s="5"/>
      <c r="G2" s="31"/>
      <c r="H2" s="32"/>
      <c r="I2" s="3"/>
      <c r="J2" s="5"/>
    </row>
    <row r="3" spans="1:13" ht="29.25" customHeight="1">
      <c r="A3" s="22"/>
      <c r="B3" s="134" t="s">
        <v>29</v>
      </c>
      <c r="C3" s="135"/>
      <c r="D3" s="135"/>
      <c r="E3" s="135"/>
      <c r="F3" s="135"/>
      <c r="G3" s="135"/>
      <c r="H3" s="22"/>
      <c r="I3" s="3"/>
      <c r="J3" s="5"/>
    </row>
    <row r="4" spans="1:13" ht="27.75" customHeight="1">
      <c r="A4" s="22"/>
      <c r="B4" s="19">
        <v>1</v>
      </c>
      <c r="C4" s="11" t="s">
        <v>30</v>
      </c>
      <c r="D4" s="136" t="s">
        <v>20</v>
      </c>
      <c r="E4" s="136"/>
      <c r="F4" s="136"/>
      <c r="G4" s="136"/>
      <c r="H4" s="22"/>
      <c r="I4" s="3"/>
      <c r="J4" s="5"/>
    </row>
    <row r="5" spans="1:13" ht="38.25">
      <c r="A5" s="22"/>
      <c r="B5" s="88" t="s">
        <v>7</v>
      </c>
      <c r="C5" s="101" t="s">
        <v>251</v>
      </c>
      <c r="D5" s="131"/>
      <c r="E5" s="132"/>
      <c r="F5" s="132"/>
      <c r="G5" s="133"/>
      <c r="H5" s="22"/>
      <c r="I5" s="3"/>
      <c r="J5" s="5"/>
    </row>
    <row r="6" spans="1:13" ht="15">
      <c r="A6" s="22"/>
      <c r="B6" s="88" t="s">
        <v>8</v>
      </c>
      <c r="C6" s="102" t="s">
        <v>111</v>
      </c>
      <c r="D6" s="131"/>
      <c r="E6" s="132"/>
      <c r="F6" s="132"/>
      <c r="G6" s="133"/>
      <c r="H6" s="22"/>
      <c r="I6" s="3"/>
      <c r="J6" s="5"/>
    </row>
    <row r="7" spans="1:13" ht="25.5">
      <c r="A7" s="22"/>
      <c r="B7" s="88" t="s">
        <v>9</v>
      </c>
      <c r="C7" s="102" t="s">
        <v>112</v>
      </c>
      <c r="D7" s="131"/>
      <c r="E7" s="132"/>
      <c r="F7" s="132"/>
      <c r="G7" s="133"/>
      <c r="H7" s="22"/>
      <c r="I7" s="3"/>
      <c r="J7" s="5"/>
    </row>
    <row r="8" spans="1:13" ht="38.25">
      <c r="A8" s="22"/>
      <c r="B8" s="88" t="s">
        <v>113</v>
      </c>
      <c r="C8" s="102" t="s">
        <v>114</v>
      </c>
      <c r="D8" s="131"/>
      <c r="E8" s="132"/>
      <c r="F8" s="132"/>
      <c r="G8" s="133"/>
      <c r="H8" s="22"/>
      <c r="I8" s="3"/>
      <c r="J8" s="5"/>
    </row>
    <row r="9" spans="1:13" ht="15">
      <c r="A9" s="22"/>
      <c r="B9" s="5"/>
      <c r="C9" s="33"/>
      <c r="D9" s="8"/>
      <c r="E9" s="38"/>
      <c r="F9" s="5"/>
      <c r="G9" s="33"/>
      <c r="H9" s="104"/>
      <c r="I9" s="3"/>
      <c r="J9" s="5"/>
    </row>
    <row r="10" spans="1:13" ht="29.25" customHeight="1">
      <c r="A10" s="7"/>
      <c r="B10" s="125" t="s">
        <v>18</v>
      </c>
      <c r="C10" s="126"/>
      <c r="D10" s="127"/>
      <c r="E10" s="10"/>
      <c r="F10" s="125" t="s">
        <v>19</v>
      </c>
      <c r="G10" s="126"/>
      <c r="H10" s="127"/>
      <c r="I10" s="3"/>
      <c r="J10" s="85"/>
      <c r="L10" s="123" t="s">
        <v>88</v>
      </c>
      <c r="M10" s="124"/>
    </row>
    <row r="11" spans="1:13" s="4" customFormat="1" ht="27.75" customHeight="1">
      <c r="A11" s="3"/>
      <c r="B11" s="19">
        <v>2</v>
      </c>
      <c r="C11" s="11" t="s">
        <v>31</v>
      </c>
      <c r="D11" s="19" t="s">
        <v>10</v>
      </c>
      <c r="E11" s="12"/>
      <c r="F11" s="19">
        <v>2</v>
      </c>
      <c r="G11" s="11" t="str">
        <f>C11</f>
        <v>Krav til funktion</v>
      </c>
      <c r="H11" s="13" t="s">
        <v>20</v>
      </c>
      <c r="I11" s="2"/>
      <c r="J11" s="80"/>
      <c r="L11" s="87" t="s">
        <v>21</v>
      </c>
      <c r="M11" s="87" t="s">
        <v>89</v>
      </c>
    </row>
    <row r="12" spans="1:13" s="30" customFormat="1" ht="15">
      <c r="A12" s="29"/>
      <c r="B12" s="20" t="s">
        <v>12</v>
      </c>
      <c r="C12" s="34" t="s">
        <v>244</v>
      </c>
      <c r="D12" s="39"/>
      <c r="E12" s="40"/>
      <c r="F12" s="113"/>
      <c r="G12" s="113"/>
      <c r="H12" s="113"/>
      <c r="I12" s="81"/>
      <c r="J12" s="83"/>
      <c r="K12" s="116" t="s">
        <v>6</v>
      </c>
      <c r="L12" s="88"/>
      <c r="M12" s="88"/>
    </row>
    <row r="13" spans="1:13" s="30" customFormat="1" ht="25.5">
      <c r="A13" s="29"/>
      <c r="B13" s="20" t="s">
        <v>13</v>
      </c>
      <c r="C13" s="34" t="s">
        <v>134</v>
      </c>
      <c r="D13" s="39"/>
      <c r="E13" s="40"/>
      <c r="F13" s="113"/>
      <c r="G13" s="113"/>
      <c r="H13" s="113"/>
      <c r="I13" s="81"/>
      <c r="J13" s="83"/>
      <c r="K13" s="116" t="s">
        <v>227</v>
      </c>
      <c r="L13" s="88"/>
      <c r="M13" s="88"/>
    </row>
    <row r="14" spans="1:13" s="30" customFormat="1" ht="25.5">
      <c r="A14" s="29"/>
      <c r="B14" s="20" t="s">
        <v>22</v>
      </c>
      <c r="C14" s="34" t="s">
        <v>176</v>
      </c>
      <c r="D14" s="39"/>
      <c r="E14" s="40"/>
      <c r="F14" s="113"/>
      <c r="G14" s="113"/>
      <c r="H14" s="113"/>
      <c r="I14" s="81"/>
      <c r="J14" s="83"/>
      <c r="L14" s="88"/>
      <c r="M14" s="88"/>
    </row>
    <row r="15" spans="1:13" s="4" customFormat="1" ht="27.75" customHeight="1">
      <c r="A15" s="3"/>
      <c r="B15" s="21">
        <v>3</v>
      </c>
      <c r="C15" s="14" t="s">
        <v>28</v>
      </c>
      <c r="D15" s="15"/>
      <c r="E15" s="16"/>
      <c r="F15" s="21">
        <v>3</v>
      </c>
      <c r="G15" s="14" t="str">
        <f>C15</f>
        <v>Emballage</v>
      </c>
      <c r="H15" s="17"/>
      <c r="I15" s="82"/>
      <c r="J15" s="84"/>
      <c r="L15" s="89"/>
      <c r="M15" s="89"/>
    </row>
    <row r="16" spans="1:13" s="30" customFormat="1" ht="25.5">
      <c r="A16" s="29"/>
      <c r="B16" s="20" t="s">
        <v>11</v>
      </c>
      <c r="C16" s="95" t="s">
        <v>90</v>
      </c>
      <c r="D16" s="39"/>
      <c r="E16" s="40"/>
      <c r="F16" s="113"/>
      <c r="G16" s="113"/>
      <c r="H16" s="113"/>
      <c r="I16" s="81"/>
      <c r="J16" s="83"/>
      <c r="L16" s="88"/>
      <c r="M16" s="88"/>
    </row>
    <row r="17" spans="1:13" s="30" customFormat="1" ht="25.5">
      <c r="A17" s="29"/>
      <c r="B17" s="20" t="s">
        <v>14</v>
      </c>
      <c r="C17" s="95" t="s">
        <v>92</v>
      </c>
      <c r="D17" s="39"/>
      <c r="E17" s="40"/>
      <c r="F17" s="113"/>
      <c r="G17" s="113"/>
      <c r="H17" s="113"/>
      <c r="I17" s="81"/>
      <c r="J17" s="83"/>
      <c r="L17" s="88"/>
      <c r="M17" s="88"/>
    </row>
    <row r="18" spans="1:13" s="30" customFormat="1" ht="25.5">
      <c r="A18" s="29"/>
      <c r="B18" s="20" t="s">
        <v>15</v>
      </c>
      <c r="C18" s="121" t="s">
        <v>100</v>
      </c>
      <c r="D18" s="122"/>
      <c r="E18" s="40"/>
      <c r="F18" s="113"/>
      <c r="G18" s="113"/>
      <c r="H18" s="113"/>
      <c r="I18" s="81"/>
      <c r="J18" s="83"/>
      <c r="L18" s="88"/>
      <c r="M18" s="88"/>
    </row>
    <row r="19" spans="1:13" s="90" customFormat="1" ht="15">
      <c r="B19" s="91"/>
      <c r="C19" s="92"/>
      <c r="D19" s="93"/>
      <c r="E19" s="41"/>
      <c r="F19" s="91"/>
      <c r="G19" s="92"/>
      <c r="H19" s="94"/>
      <c r="I19" s="41"/>
      <c r="J19" s="91"/>
    </row>
    <row r="20" spans="1:13" s="90" customFormat="1" ht="15" hidden="1">
      <c r="B20" s="91"/>
      <c r="C20" s="92"/>
      <c r="D20" s="93"/>
      <c r="E20" s="41"/>
      <c r="F20" s="91"/>
      <c r="G20" s="92"/>
      <c r="H20" s="94"/>
      <c r="I20" s="41"/>
      <c r="J20" s="91"/>
    </row>
    <row r="21" spans="1:13" s="90" customFormat="1" ht="15" hidden="1">
      <c r="B21" s="91"/>
      <c r="C21" s="92"/>
      <c r="D21" s="93"/>
      <c r="E21" s="41"/>
      <c r="F21" s="91"/>
      <c r="G21" s="92"/>
      <c r="H21" s="94"/>
      <c r="I21" s="41"/>
      <c r="J21" s="91"/>
    </row>
    <row r="22" spans="1:13" s="90" customFormat="1" ht="15" hidden="1">
      <c r="B22" s="91"/>
      <c r="C22" s="92"/>
      <c r="D22" s="93"/>
      <c r="E22" s="41"/>
      <c r="F22" s="91"/>
      <c r="G22" s="92"/>
      <c r="H22" s="94"/>
      <c r="I22" s="41"/>
      <c r="J22" s="91"/>
    </row>
    <row r="23" spans="1:13" s="90" customFormat="1" ht="15" hidden="1">
      <c r="B23" s="91"/>
      <c r="C23" s="92"/>
      <c r="D23" s="93"/>
      <c r="E23" s="41"/>
      <c r="F23" s="91"/>
      <c r="G23" s="92"/>
      <c r="H23" s="94"/>
      <c r="I23" s="41"/>
      <c r="J23" s="91"/>
    </row>
    <row r="24" spans="1:13" s="90" customFormat="1" ht="15" hidden="1">
      <c r="B24" s="91"/>
      <c r="C24" s="92"/>
      <c r="D24" s="93"/>
      <c r="E24" s="41"/>
      <c r="F24" s="91"/>
      <c r="G24" s="92"/>
      <c r="H24" s="94"/>
      <c r="I24" s="41"/>
      <c r="J24" s="91"/>
    </row>
    <row r="25" spans="1:13" s="90" customFormat="1" ht="15" hidden="1">
      <c r="B25" s="91"/>
      <c r="C25" s="92"/>
      <c r="D25" s="93"/>
      <c r="E25" s="41"/>
      <c r="F25" s="91"/>
      <c r="G25" s="92"/>
      <c r="H25" s="94"/>
      <c r="I25" s="41"/>
      <c r="J25" s="91"/>
    </row>
    <row r="26" spans="1:13" s="90" customFormat="1" ht="15" hidden="1">
      <c r="B26" s="91"/>
      <c r="C26" s="92"/>
      <c r="D26" s="93"/>
      <c r="E26" s="41"/>
      <c r="F26" s="91"/>
      <c r="G26" s="92"/>
      <c r="H26" s="94"/>
      <c r="I26" s="41"/>
      <c r="J26" s="91"/>
    </row>
    <row r="27" spans="1:13" s="90" customFormat="1" ht="15" hidden="1">
      <c r="B27" s="91"/>
      <c r="C27" s="92"/>
      <c r="D27" s="93"/>
      <c r="E27" s="41"/>
      <c r="F27" s="91"/>
      <c r="G27" s="92"/>
      <c r="H27" s="94"/>
      <c r="I27" s="41"/>
      <c r="J27" s="91"/>
    </row>
    <row r="28" spans="1:13" ht="15" hidden="1"/>
    <row r="29" spans="1:13" ht="15" hidden="1"/>
    <row r="30" spans="1:13" ht="15" hidden="1"/>
    <row r="31" spans="1:13" ht="15" hidden="1"/>
    <row r="32" spans="1:13" ht="15" hidden="1"/>
    <row r="33" ht="15" hidden="1"/>
    <row r="34" ht="15" hidden="1"/>
    <row r="35" ht="15" hidden="1"/>
    <row r="36" ht="15" hidden="1"/>
    <row r="37" ht="15" hidden="1"/>
    <row r="38" ht="15" hidden="1"/>
    <row r="39" ht="15" hidden="1"/>
    <row r="40" ht="15" hidden="1"/>
    <row r="41" ht="15" hidden="1"/>
    <row r="42" ht="15" hidden="1"/>
    <row r="43" ht="15" hidden="1"/>
    <row r="44" ht="15" hidden="1"/>
    <row r="45" ht="15" hidden="1"/>
    <row r="46" ht="15" hidden="1"/>
    <row r="47" ht="15" hidden="1"/>
    <row r="48" ht="15" hidden="1"/>
    <row r="49" ht="15" hidden="1"/>
    <row r="50" ht="15" hidden="1"/>
    <row r="51" ht="15" hidden="1"/>
    <row r="52" ht="15" hidden="1"/>
    <row r="53" ht="15" hidden="1"/>
    <row r="54" ht="15" hidden="1"/>
    <row r="55" ht="15" hidden="1"/>
    <row r="56" ht="15" hidden="1"/>
    <row r="57" ht="15" hidden="1"/>
    <row r="58" ht="15" hidden="1"/>
    <row r="59" ht="15" hidden="1"/>
    <row r="60" ht="15" hidden="1"/>
    <row r="61" ht="15" hidden="1"/>
    <row r="62" ht="15" hidden="1"/>
    <row r="63" ht="15" hidden="1"/>
    <row r="64" ht="15" hidden="1"/>
    <row r="65" ht="15" hidden="1"/>
    <row r="66" ht="15" hidden="1"/>
    <row r="67" ht="15" hidden="1"/>
    <row r="68" ht="15" hidden="1"/>
    <row r="69" ht="15" hidden="1"/>
    <row r="70" ht="15" hidden="1"/>
    <row r="71" ht="15" hidden="1"/>
    <row r="72" ht="15" hidden="1"/>
    <row r="73" ht="15" hidden="1"/>
    <row r="74" ht="15" hidden="1"/>
    <row r="75" ht="15" hidden="1"/>
    <row r="76" ht="15" hidden="1"/>
    <row r="77" ht="15" hidden="1"/>
    <row r="78" ht="15" hidden="1"/>
    <row r="79" ht="15" hidden="1"/>
    <row r="80" ht="15" hidden="1"/>
    <row r="81" ht="15" hidden="1"/>
    <row r="82" ht="15" hidden="1"/>
    <row r="83" ht="15" hidden="1"/>
    <row r="84" ht="15" hidden="1"/>
    <row r="85" ht="15" hidden="1"/>
    <row r="86" ht="15" hidden="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sheetData>
  <mergeCells count="10">
    <mergeCell ref="D7:G7"/>
    <mergeCell ref="D8:G8"/>
    <mergeCell ref="B10:D10"/>
    <mergeCell ref="F10:H10"/>
    <mergeCell ref="L10:M10"/>
    <mergeCell ref="C1:H1"/>
    <mergeCell ref="B3:G3"/>
    <mergeCell ref="D4:G4"/>
    <mergeCell ref="D5:G5"/>
    <mergeCell ref="D6:G6"/>
  </mergeCells>
  <dataValidations count="1">
    <dataValidation type="list" allowBlank="1" showInputMessage="1" showErrorMessage="1" sqref="D12:D14 D16:D18">
      <formula1>$K$12:$K$13</formula1>
    </dataValidation>
  </dataValidations>
  <pageMargins left="0.70866141732283472" right="0.70866141732283472" top="0.74803149606299213" bottom="0.74803149606299213" header="0.31496062992125984" footer="0.31496062992125984"/>
  <pageSetup paperSize="9" scale="65" fitToHeight="6"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1:M117"/>
  <sheetViews>
    <sheetView zoomScale="90" zoomScaleNormal="90" workbookViewId="0">
      <selection activeCell="A7" sqref="A7:XFD7"/>
    </sheetView>
  </sheetViews>
  <sheetFormatPr defaultColWidth="0" defaultRowHeight="0" customHeight="1" zeroHeight="1"/>
  <cols>
    <col min="1" max="1" width="9.85546875" style="9" customWidth="1"/>
    <col min="2" max="2" width="5.85546875" style="6" customWidth="1"/>
    <col min="3" max="3" width="47.28515625" style="36" customWidth="1"/>
    <col min="4" max="4" width="16.85546875" style="18" customWidth="1"/>
    <col min="5" max="5" width="3.42578125" style="41" customWidth="1"/>
    <col min="6" max="6" width="5.85546875" style="6" customWidth="1"/>
    <col min="7" max="7" width="45.7109375" style="36" customWidth="1"/>
    <col min="8" max="8" width="59.7109375" style="37" customWidth="1"/>
    <col min="9" max="9" width="5.28515625" style="4" customWidth="1"/>
    <col min="10" max="10" width="5.28515625" style="6" hidden="1" customWidth="1"/>
    <col min="11" max="11" width="9.140625" style="9" hidden="1" customWidth="1"/>
    <col min="12" max="12" width="11" style="9" hidden="1" customWidth="1"/>
    <col min="13" max="13" width="43" style="9" hidden="1" customWidth="1"/>
    <col min="14" max="16384" width="9.140625" style="9" hidden="1"/>
  </cols>
  <sheetData>
    <row r="1" spans="1:13" ht="33" customHeight="1">
      <c r="A1" s="7"/>
      <c r="B1" s="5"/>
      <c r="C1" s="128" t="s">
        <v>306</v>
      </c>
      <c r="D1" s="129"/>
      <c r="E1" s="129"/>
      <c r="F1" s="129"/>
      <c r="G1" s="129"/>
      <c r="H1" s="130"/>
      <c r="I1" s="3"/>
      <c r="J1" s="5"/>
    </row>
    <row r="2" spans="1:13" ht="15" customHeight="1">
      <c r="A2" s="22"/>
      <c r="B2" s="5"/>
      <c r="C2" s="117" t="s">
        <v>232</v>
      </c>
      <c r="D2" s="8"/>
      <c r="E2" s="38"/>
      <c r="F2" s="5"/>
      <c r="G2" s="31"/>
      <c r="H2" s="32"/>
      <c r="I2" s="3"/>
      <c r="J2" s="5"/>
    </row>
    <row r="3" spans="1:13" ht="29.25" customHeight="1">
      <c r="A3" s="22"/>
      <c r="B3" s="134" t="s">
        <v>29</v>
      </c>
      <c r="C3" s="135"/>
      <c r="D3" s="135"/>
      <c r="E3" s="135"/>
      <c r="F3" s="135"/>
      <c r="G3" s="135"/>
      <c r="H3" s="22"/>
      <c r="I3" s="3"/>
      <c r="J3" s="5"/>
    </row>
    <row r="4" spans="1:13" ht="27.75" customHeight="1">
      <c r="A4" s="22"/>
      <c r="B4" s="19">
        <v>1</v>
      </c>
      <c r="C4" s="11" t="s">
        <v>30</v>
      </c>
      <c r="D4" s="136" t="s">
        <v>20</v>
      </c>
      <c r="E4" s="136"/>
      <c r="F4" s="136"/>
      <c r="G4" s="136"/>
      <c r="H4" s="22"/>
      <c r="I4" s="3"/>
      <c r="J4" s="5"/>
    </row>
    <row r="5" spans="1:13" ht="51">
      <c r="A5" s="22"/>
      <c r="B5" s="88" t="s">
        <v>7</v>
      </c>
      <c r="C5" s="101" t="s">
        <v>216</v>
      </c>
      <c r="D5" s="131"/>
      <c r="E5" s="132"/>
      <c r="F5" s="132"/>
      <c r="G5" s="133"/>
      <c r="H5" s="22"/>
      <c r="I5" s="3"/>
      <c r="J5" s="5"/>
    </row>
    <row r="6" spans="1:13" ht="15">
      <c r="A6" s="22"/>
      <c r="B6" s="88" t="s">
        <v>8</v>
      </c>
      <c r="C6" s="102" t="s">
        <v>111</v>
      </c>
      <c r="D6" s="131"/>
      <c r="E6" s="132"/>
      <c r="F6" s="132"/>
      <c r="G6" s="133"/>
      <c r="H6" s="22"/>
      <c r="I6" s="3"/>
      <c r="J6" s="5"/>
    </row>
    <row r="7" spans="1:13" ht="25.5">
      <c r="A7" s="22"/>
      <c r="B7" s="88" t="s">
        <v>9</v>
      </c>
      <c r="C7" s="102" t="s">
        <v>112</v>
      </c>
      <c r="D7" s="131"/>
      <c r="E7" s="132"/>
      <c r="F7" s="132"/>
      <c r="G7" s="133"/>
      <c r="H7" s="22"/>
      <c r="I7" s="3"/>
      <c r="J7" s="5"/>
    </row>
    <row r="8" spans="1:13" ht="38.25">
      <c r="A8" s="22"/>
      <c r="B8" s="88" t="s">
        <v>113</v>
      </c>
      <c r="C8" s="102" t="s">
        <v>114</v>
      </c>
      <c r="D8" s="131"/>
      <c r="E8" s="132"/>
      <c r="F8" s="132"/>
      <c r="G8" s="133"/>
      <c r="H8" s="22"/>
      <c r="I8" s="3"/>
      <c r="J8" s="5"/>
    </row>
    <row r="9" spans="1:13" ht="15">
      <c r="A9" s="22"/>
      <c r="B9" s="5"/>
      <c r="C9" s="33"/>
      <c r="D9" s="8"/>
      <c r="E9" s="38"/>
      <c r="F9" s="5"/>
      <c r="G9" s="33"/>
      <c r="H9" s="104"/>
      <c r="I9" s="3"/>
      <c r="J9" s="5"/>
    </row>
    <row r="10" spans="1:13" ht="29.25" customHeight="1">
      <c r="A10" s="7"/>
      <c r="B10" s="125" t="s">
        <v>18</v>
      </c>
      <c r="C10" s="126"/>
      <c r="D10" s="127"/>
      <c r="E10" s="10"/>
      <c r="F10" s="125" t="s">
        <v>19</v>
      </c>
      <c r="G10" s="126"/>
      <c r="H10" s="127"/>
      <c r="I10" s="3"/>
      <c r="J10" s="85"/>
      <c r="L10" s="123" t="s">
        <v>88</v>
      </c>
      <c r="M10" s="124"/>
    </row>
    <row r="11" spans="1:13" s="4" customFormat="1" ht="27.75" customHeight="1">
      <c r="A11" s="3"/>
      <c r="B11" s="19">
        <v>2</v>
      </c>
      <c r="C11" s="11" t="s">
        <v>31</v>
      </c>
      <c r="D11" s="19" t="s">
        <v>10</v>
      </c>
      <c r="E11" s="12"/>
      <c r="F11" s="19">
        <v>2</v>
      </c>
      <c r="G11" s="11" t="str">
        <f>C11</f>
        <v>Krav til funktion</v>
      </c>
      <c r="H11" s="13" t="s">
        <v>20</v>
      </c>
      <c r="I11" s="2"/>
      <c r="J11" s="80"/>
      <c r="L11" s="87" t="s">
        <v>21</v>
      </c>
      <c r="M11" s="87" t="s">
        <v>89</v>
      </c>
    </row>
    <row r="12" spans="1:13" s="30" customFormat="1" ht="63.75">
      <c r="A12" s="29"/>
      <c r="B12" s="20" t="s">
        <v>12</v>
      </c>
      <c r="C12" s="34" t="s">
        <v>178</v>
      </c>
      <c r="D12" s="39"/>
      <c r="E12" s="40"/>
      <c r="F12" s="20" t="s">
        <v>26</v>
      </c>
      <c r="G12" s="95" t="s">
        <v>184</v>
      </c>
      <c r="H12" s="35"/>
      <c r="I12" s="81"/>
      <c r="J12" s="83"/>
      <c r="K12" s="116" t="s">
        <v>6</v>
      </c>
      <c r="L12" s="88"/>
      <c r="M12" s="88"/>
    </row>
    <row r="13" spans="1:13" s="30" customFormat="1" ht="63.75">
      <c r="A13" s="29"/>
      <c r="B13" s="20" t="s">
        <v>13</v>
      </c>
      <c r="C13" s="34" t="s">
        <v>177</v>
      </c>
      <c r="D13" s="39"/>
      <c r="E13" s="40"/>
      <c r="F13" s="20" t="s">
        <v>32</v>
      </c>
      <c r="G13" s="95" t="s">
        <v>183</v>
      </c>
      <c r="H13" s="35"/>
      <c r="I13" s="81"/>
      <c r="J13" s="83"/>
      <c r="K13" s="116" t="s">
        <v>227</v>
      </c>
      <c r="L13" s="88"/>
      <c r="M13" s="88"/>
    </row>
    <row r="14" spans="1:13" s="30" customFormat="1" ht="51">
      <c r="A14" s="29"/>
      <c r="B14" s="20" t="s">
        <v>22</v>
      </c>
      <c r="C14" s="34" t="s">
        <v>135</v>
      </c>
      <c r="D14" s="39"/>
      <c r="E14" s="40"/>
      <c r="F14" s="20" t="s">
        <v>33</v>
      </c>
      <c r="G14" s="95" t="s">
        <v>182</v>
      </c>
      <c r="H14" s="35"/>
      <c r="I14" s="81"/>
      <c r="J14" s="83"/>
      <c r="L14" s="88"/>
      <c r="M14" s="88"/>
    </row>
    <row r="15" spans="1:13" s="30" customFormat="1" ht="63.75">
      <c r="A15" s="29"/>
      <c r="B15" s="20" t="s">
        <v>23</v>
      </c>
      <c r="C15" s="34" t="s">
        <v>205</v>
      </c>
      <c r="D15" s="39"/>
      <c r="E15" s="40"/>
      <c r="F15" s="20" t="s">
        <v>34</v>
      </c>
      <c r="G15" s="95" t="s">
        <v>181</v>
      </c>
      <c r="H15" s="35"/>
      <c r="I15" s="81"/>
      <c r="J15" s="83"/>
      <c r="L15" s="88"/>
      <c r="M15" s="88"/>
    </row>
    <row r="16" spans="1:13" s="30" customFormat="1" ht="63.75">
      <c r="A16" s="29"/>
      <c r="B16" s="20" t="s">
        <v>24</v>
      </c>
      <c r="C16" s="34" t="s">
        <v>207</v>
      </c>
      <c r="D16" s="39"/>
      <c r="E16" s="40"/>
      <c r="F16" s="20" t="s">
        <v>35</v>
      </c>
      <c r="G16" s="35" t="s">
        <v>220</v>
      </c>
      <c r="H16" s="35"/>
      <c r="I16" s="81"/>
      <c r="J16" s="83"/>
      <c r="L16" s="88"/>
      <c r="M16" s="88"/>
    </row>
    <row r="17" spans="1:13" s="30" customFormat="1" ht="63.75">
      <c r="A17" s="29"/>
      <c r="B17" s="20" t="s">
        <v>25</v>
      </c>
      <c r="C17" s="34" t="s">
        <v>252</v>
      </c>
      <c r="D17" s="39"/>
      <c r="E17" s="40"/>
      <c r="F17" s="20" t="s">
        <v>78</v>
      </c>
      <c r="G17" s="35" t="s">
        <v>248</v>
      </c>
      <c r="H17" s="35"/>
      <c r="I17" s="81"/>
      <c r="J17" s="83"/>
      <c r="L17" s="88"/>
      <c r="M17" s="88"/>
    </row>
    <row r="18" spans="1:13" s="30" customFormat="1" ht="63.75">
      <c r="A18" s="29"/>
      <c r="B18" s="20"/>
      <c r="C18" s="118"/>
      <c r="D18" s="39"/>
      <c r="E18" s="40"/>
      <c r="F18" s="20" t="s">
        <v>79</v>
      </c>
      <c r="G18" s="35" t="s">
        <v>254</v>
      </c>
      <c r="H18" s="35"/>
      <c r="I18" s="81"/>
      <c r="J18" s="83"/>
      <c r="L18" s="88"/>
      <c r="M18" s="88"/>
    </row>
    <row r="19" spans="1:13" s="30" customFormat="1" ht="63.75">
      <c r="A19" s="29"/>
      <c r="B19" s="20"/>
      <c r="C19" s="118"/>
      <c r="D19" s="39"/>
      <c r="E19" s="40"/>
      <c r="F19" s="20" t="s">
        <v>80</v>
      </c>
      <c r="G19" s="35" t="s">
        <v>253</v>
      </c>
      <c r="H19" s="35"/>
      <c r="I19" s="81"/>
      <c r="J19" s="83"/>
      <c r="L19" s="88"/>
      <c r="M19" s="88"/>
    </row>
    <row r="20" spans="1:13" s="30" customFormat="1" ht="76.5">
      <c r="A20" s="29"/>
      <c r="B20" s="20"/>
      <c r="D20" s="39"/>
      <c r="E20" s="40"/>
      <c r="F20" s="20" t="s">
        <v>98</v>
      </c>
      <c r="G20" s="95" t="s">
        <v>247</v>
      </c>
      <c r="H20" s="35"/>
      <c r="I20" s="81"/>
      <c r="J20" s="83"/>
      <c r="L20" s="88"/>
      <c r="M20" s="88"/>
    </row>
    <row r="21" spans="1:13" s="4" customFormat="1" ht="27.75" customHeight="1">
      <c r="A21" s="3"/>
      <c r="B21" s="21">
        <v>3</v>
      </c>
      <c r="C21" s="14" t="s">
        <v>28</v>
      </c>
      <c r="D21" s="15"/>
      <c r="E21" s="16"/>
      <c r="F21" s="21">
        <v>3</v>
      </c>
      <c r="G21" s="14" t="str">
        <f>C21</f>
        <v>Emballage</v>
      </c>
      <c r="H21" s="17"/>
      <c r="I21" s="82"/>
      <c r="J21" s="84"/>
      <c r="L21" s="89"/>
      <c r="M21" s="89"/>
    </row>
    <row r="22" spans="1:13" s="30" customFormat="1" ht="114.75">
      <c r="A22" s="29"/>
      <c r="B22" s="20" t="s">
        <v>11</v>
      </c>
      <c r="C22" s="95" t="s">
        <v>101</v>
      </c>
      <c r="D22" s="39"/>
      <c r="E22" s="40"/>
      <c r="F22" s="20" t="s">
        <v>36</v>
      </c>
      <c r="G22" s="95" t="s">
        <v>93</v>
      </c>
      <c r="H22" s="95"/>
      <c r="I22" s="81"/>
      <c r="J22" s="83"/>
      <c r="L22" s="88"/>
      <c r="M22" s="88"/>
    </row>
    <row r="23" spans="1:13" s="30" customFormat="1" ht="63.75">
      <c r="A23" s="29"/>
      <c r="B23" s="20" t="s">
        <v>14</v>
      </c>
      <c r="C23" s="95" t="s">
        <v>90</v>
      </c>
      <c r="D23" s="39"/>
      <c r="E23" s="40"/>
      <c r="F23" s="20" t="s">
        <v>37</v>
      </c>
      <c r="G23" s="95" t="s">
        <v>94</v>
      </c>
      <c r="H23" s="95"/>
      <c r="I23" s="81"/>
      <c r="J23" s="83"/>
      <c r="L23" s="88"/>
      <c r="M23" s="88"/>
    </row>
    <row r="24" spans="1:13" s="30" customFormat="1" ht="63.75">
      <c r="A24" s="29"/>
      <c r="B24" s="20" t="s">
        <v>15</v>
      </c>
      <c r="C24" s="95" t="s">
        <v>91</v>
      </c>
      <c r="D24" s="39"/>
      <c r="E24" s="40"/>
      <c r="F24" s="20" t="s">
        <v>81</v>
      </c>
      <c r="G24" s="95" t="s">
        <v>95</v>
      </c>
      <c r="H24" s="95"/>
      <c r="I24" s="81"/>
      <c r="J24" s="83"/>
      <c r="L24" s="88"/>
      <c r="M24" s="88"/>
    </row>
    <row r="25" spans="1:13" s="30" customFormat="1" ht="63.75">
      <c r="A25" s="29"/>
      <c r="B25" s="20" t="s">
        <v>16</v>
      </c>
      <c r="C25" s="95" t="s">
        <v>92</v>
      </c>
      <c r="D25" s="39"/>
      <c r="E25" s="40"/>
      <c r="F25" s="20" t="s">
        <v>82</v>
      </c>
      <c r="G25" s="95" t="s">
        <v>96</v>
      </c>
      <c r="H25" s="95"/>
      <c r="I25" s="81"/>
      <c r="J25" s="83"/>
      <c r="L25" s="88"/>
      <c r="M25" s="88"/>
    </row>
    <row r="26" spans="1:13" s="30" customFormat="1" ht="63.75">
      <c r="A26" s="29"/>
      <c r="B26" s="20" t="s">
        <v>27</v>
      </c>
      <c r="C26" s="95" t="s">
        <v>100</v>
      </c>
      <c r="D26" s="39"/>
      <c r="E26" s="40"/>
      <c r="F26" s="20" t="s">
        <v>83</v>
      </c>
      <c r="G26" s="95" t="s">
        <v>97</v>
      </c>
      <c r="H26" s="95"/>
      <c r="I26" s="81"/>
      <c r="J26" s="83"/>
      <c r="L26" s="88"/>
      <c r="M26" s="88"/>
    </row>
    <row r="27" spans="1:13" s="30" customFormat="1" ht="76.5">
      <c r="A27" s="29"/>
      <c r="B27" s="20"/>
      <c r="C27" s="95"/>
      <c r="D27" s="39"/>
      <c r="E27" s="40"/>
      <c r="F27" s="20" t="s">
        <v>84</v>
      </c>
      <c r="G27" s="95" t="s">
        <v>102</v>
      </c>
      <c r="H27" s="95"/>
      <c r="I27" s="81"/>
      <c r="J27" s="83"/>
      <c r="L27" s="88"/>
      <c r="M27" s="88"/>
    </row>
    <row r="28" spans="1:13" s="30" customFormat="1" ht="76.5">
      <c r="A28" s="29"/>
      <c r="B28" s="20"/>
      <c r="C28" s="95"/>
      <c r="D28" s="39"/>
      <c r="E28" s="40"/>
      <c r="F28" s="20" t="s">
        <v>85</v>
      </c>
      <c r="G28" s="95" t="s">
        <v>103</v>
      </c>
      <c r="H28" s="95"/>
      <c r="I28" s="81"/>
      <c r="J28" s="83"/>
      <c r="L28" s="88"/>
      <c r="M28" s="88"/>
    </row>
    <row r="29" spans="1:13" s="90" customFormat="1" ht="15">
      <c r="B29" s="91"/>
      <c r="C29" s="92"/>
      <c r="D29" s="93"/>
      <c r="E29" s="41"/>
      <c r="F29" s="91"/>
      <c r="G29" s="92"/>
      <c r="H29" s="94"/>
      <c r="I29" s="41"/>
      <c r="J29" s="91"/>
    </row>
    <row r="30" spans="1:13" s="90" customFormat="1" ht="15" hidden="1">
      <c r="B30" s="91"/>
      <c r="C30" s="92"/>
      <c r="D30" s="93"/>
      <c r="E30" s="41"/>
      <c r="F30" s="91"/>
      <c r="G30" s="92"/>
      <c r="H30" s="94"/>
      <c r="I30" s="41"/>
      <c r="J30" s="91"/>
    </row>
    <row r="31" spans="1:13" s="90" customFormat="1" ht="15" hidden="1">
      <c r="B31" s="91"/>
      <c r="C31" s="92"/>
      <c r="D31" s="93"/>
      <c r="E31" s="41"/>
      <c r="F31" s="91"/>
      <c r="G31" s="92"/>
      <c r="H31" s="94"/>
      <c r="I31" s="41"/>
      <c r="J31" s="91"/>
    </row>
    <row r="32" spans="1:13" s="90" customFormat="1" ht="15" hidden="1">
      <c r="B32" s="91"/>
      <c r="C32" s="92"/>
      <c r="D32" s="93"/>
      <c r="E32" s="41"/>
      <c r="F32" s="91"/>
      <c r="G32" s="92"/>
      <c r="H32" s="94"/>
      <c r="I32" s="41"/>
      <c r="J32" s="91"/>
    </row>
    <row r="33" spans="2:10" s="90" customFormat="1" ht="15" hidden="1">
      <c r="B33" s="91"/>
      <c r="C33" s="92"/>
      <c r="D33" s="93"/>
      <c r="E33" s="41"/>
      <c r="F33" s="91"/>
      <c r="G33" s="92"/>
      <c r="H33" s="94"/>
      <c r="I33" s="41"/>
      <c r="J33" s="91"/>
    </row>
    <row r="34" spans="2:10" s="90" customFormat="1" ht="15" hidden="1">
      <c r="B34" s="91"/>
      <c r="C34" s="92"/>
      <c r="D34" s="93"/>
      <c r="E34" s="41"/>
      <c r="F34" s="91"/>
      <c r="G34" s="92"/>
      <c r="H34" s="94"/>
      <c r="I34" s="41"/>
      <c r="J34" s="91"/>
    </row>
    <row r="35" spans="2:10" s="90" customFormat="1" ht="15" hidden="1">
      <c r="B35" s="91"/>
      <c r="C35" s="92"/>
      <c r="D35" s="93"/>
      <c r="E35" s="41"/>
      <c r="F35" s="91"/>
      <c r="G35" s="92"/>
      <c r="H35" s="94"/>
      <c r="I35" s="41"/>
      <c r="J35" s="91"/>
    </row>
    <row r="36" spans="2:10" s="90" customFormat="1" ht="15" hidden="1">
      <c r="B36" s="91"/>
      <c r="C36" s="92"/>
      <c r="D36" s="93"/>
      <c r="E36" s="41"/>
      <c r="F36" s="91"/>
      <c r="G36" s="92"/>
      <c r="H36" s="94"/>
      <c r="I36" s="41"/>
      <c r="J36" s="91"/>
    </row>
    <row r="37" spans="2:10" s="90" customFormat="1" ht="15" hidden="1">
      <c r="B37" s="91"/>
      <c r="C37" s="92"/>
      <c r="D37" s="93"/>
      <c r="E37" s="41"/>
      <c r="F37" s="91"/>
      <c r="G37" s="92"/>
      <c r="H37" s="94"/>
      <c r="I37" s="41"/>
      <c r="J37" s="91"/>
    </row>
    <row r="38" spans="2:10" ht="15" hidden="1"/>
    <row r="39" spans="2:10" ht="15" hidden="1"/>
    <row r="40" spans="2:10" ht="15" hidden="1"/>
    <row r="41" spans="2:10" ht="15" hidden="1"/>
    <row r="42" spans="2:10" ht="15" hidden="1"/>
    <row r="43" spans="2:10" ht="15" hidden="1"/>
    <row r="44" spans="2:10" ht="15" hidden="1"/>
    <row r="45" spans="2:10" ht="15" hidden="1"/>
    <row r="46" spans="2:10" ht="15" hidden="1"/>
    <row r="47" spans="2:10" ht="15" hidden="1"/>
    <row r="48" spans="2:10" ht="15" hidden="1"/>
    <row r="49" ht="15" hidden="1"/>
    <row r="50" ht="15" hidden="1"/>
    <row r="51" ht="15" hidden="1"/>
    <row r="52" ht="15" hidden="1"/>
    <row r="53" ht="15" hidden="1"/>
    <row r="54" ht="15" hidden="1"/>
    <row r="55" ht="15" hidden="1"/>
    <row r="56" ht="15" hidden="1"/>
    <row r="57" ht="15" hidden="1"/>
    <row r="58" ht="15" hidden="1"/>
    <row r="59" ht="15" hidden="1"/>
    <row r="60" ht="15" hidden="1"/>
    <row r="61" ht="15" hidden="1"/>
    <row r="62" ht="15" hidden="1"/>
    <row r="63" ht="15" hidden="1"/>
    <row r="64" ht="15" hidden="1"/>
    <row r="65" ht="15" hidden="1"/>
    <row r="66" ht="15" hidden="1"/>
    <row r="67" ht="15" hidden="1"/>
    <row r="68" ht="15" hidden="1"/>
    <row r="69" ht="15" hidden="1"/>
    <row r="70" ht="15" hidden="1"/>
    <row r="71" ht="15" hidden="1"/>
    <row r="72" ht="15" hidden="1"/>
    <row r="73" ht="15" hidden="1"/>
    <row r="74" ht="15" hidden="1"/>
    <row r="75" ht="15" hidden="1"/>
    <row r="76" ht="15" hidden="1"/>
    <row r="77" ht="15" hidden="1"/>
    <row r="78" ht="15" hidden="1"/>
    <row r="79" ht="15" hidden="1"/>
    <row r="80" ht="15" hidden="1"/>
    <row r="81" ht="15" hidden="1"/>
    <row r="82" ht="15" hidden="1"/>
    <row r="83" ht="15" hidden="1"/>
    <row r="84" ht="15" hidden="1"/>
    <row r="85" ht="15" hidden="1"/>
    <row r="86" ht="15" hidden="1"/>
    <row r="87" ht="15" hidden="1"/>
    <row r="88" ht="15" hidden="1"/>
    <row r="89" ht="15" hidden="1"/>
    <row r="90" ht="15" hidden="1"/>
    <row r="91" ht="15" hidden="1"/>
    <row r="92" ht="15" hidden="1"/>
    <row r="93" ht="15" hidden="1"/>
    <row r="94" ht="15" hidden="1"/>
    <row r="95" ht="15" hidden="1"/>
    <row r="96" ht="15" hidden="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sheetData>
  <mergeCells count="10">
    <mergeCell ref="D7:G7"/>
    <mergeCell ref="D8:G8"/>
    <mergeCell ref="B10:D10"/>
    <mergeCell ref="F10:H10"/>
    <mergeCell ref="L10:M10"/>
    <mergeCell ref="C1:H1"/>
    <mergeCell ref="B3:G3"/>
    <mergeCell ref="D4:G4"/>
    <mergeCell ref="D5:G5"/>
    <mergeCell ref="D6:G6"/>
  </mergeCells>
  <dataValidations count="1">
    <dataValidation type="list" allowBlank="1" showInputMessage="1" showErrorMessage="1" sqref="D12:D20 D22:D28">
      <formula1>$K$12:$K$13</formula1>
    </dataValidation>
  </dataValidations>
  <pageMargins left="0.70866141732283472" right="0.70866141732283472" top="0.74803149606299213" bottom="0.74803149606299213" header="0.31496062992125984" footer="0.31496062992125984"/>
  <pageSetup paperSize="9" scale="65" fitToHeight="6"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A1:M112"/>
  <sheetViews>
    <sheetView zoomScale="90" zoomScaleNormal="90" workbookViewId="0">
      <selection activeCell="A7" sqref="A7:XFD7"/>
    </sheetView>
  </sheetViews>
  <sheetFormatPr defaultColWidth="0" defaultRowHeight="0" customHeight="1" zeroHeight="1"/>
  <cols>
    <col min="1" max="1" width="9.85546875" style="9" customWidth="1"/>
    <col min="2" max="2" width="5.85546875" style="6" customWidth="1"/>
    <col min="3" max="3" width="47.28515625" style="36" customWidth="1"/>
    <col min="4" max="4" width="16.85546875" style="18" customWidth="1"/>
    <col min="5" max="5" width="3.42578125" style="41" customWidth="1"/>
    <col min="6" max="6" width="5.85546875" style="6" customWidth="1"/>
    <col min="7" max="7" width="45.7109375" style="36" customWidth="1"/>
    <col min="8" max="8" width="59.7109375" style="37" customWidth="1"/>
    <col min="9" max="9" width="5.28515625" style="4" customWidth="1"/>
    <col min="10" max="10" width="5.28515625" style="6" hidden="1" customWidth="1"/>
    <col min="11" max="11" width="9.140625" style="9" hidden="1" customWidth="1"/>
    <col min="12" max="12" width="11" style="9" hidden="1" customWidth="1"/>
    <col min="13" max="13" width="43" style="9" hidden="1" customWidth="1"/>
    <col min="14" max="16384" width="9.140625" style="9" hidden="1"/>
  </cols>
  <sheetData>
    <row r="1" spans="1:13" ht="33" customHeight="1">
      <c r="A1" s="7"/>
      <c r="B1" s="5"/>
      <c r="C1" s="128" t="s">
        <v>307</v>
      </c>
      <c r="D1" s="129"/>
      <c r="E1" s="129"/>
      <c r="F1" s="129"/>
      <c r="G1" s="129"/>
      <c r="H1" s="130"/>
      <c r="I1" s="3"/>
      <c r="J1" s="5"/>
    </row>
    <row r="2" spans="1:13" ht="15" customHeight="1">
      <c r="A2" s="22"/>
      <c r="B2" s="5"/>
      <c r="C2" s="117" t="s">
        <v>233</v>
      </c>
      <c r="D2" s="8"/>
      <c r="E2" s="38"/>
      <c r="F2" s="5"/>
      <c r="G2" s="31"/>
      <c r="H2" s="32"/>
      <c r="I2" s="3"/>
      <c r="J2" s="5"/>
    </row>
    <row r="3" spans="1:13" ht="29.25" customHeight="1">
      <c r="A3" s="22"/>
      <c r="B3" s="134" t="s">
        <v>29</v>
      </c>
      <c r="C3" s="135"/>
      <c r="D3" s="135"/>
      <c r="E3" s="135"/>
      <c r="F3" s="135"/>
      <c r="G3" s="135"/>
      <c r="H3" s="22"/>
      <c r="I3" s="3"/>
      <c r="J3" s="5"/>
    </row>
    <row r="4" spans="1:13" ht="27.75" customHeight="1">
      <c r="A4" s="22"/>
      <c r="B4" s="19">
        <v>1</v>
      </c>
      <c r="C4" s="11" t="s">
        <v>30</v>
      </c>
      <c r="D4" s="136" t="s">
        <v>20</v>
      </c>
      <c r="E4" s="136"/>
      <c r="F4" s="136"/>
      <c r="G4" s="136"/>
      <c r="H4" s="22"/>
      <c r="I4" s="3"/>
      <c r="J4" s="5"/>
    </row>
    <row r="5" spans="1:13" ht="38.25">
      <c r="A5" s="22"/>
      <c r="B5" s="88" t="s">
        <v>7</v>
      </c>
      <c r="C5" s="101" t="s">
        <v>217</v>
      </c>
      <c r="D5" s="131"/>
      <c r="E5" s="132"/>
      <c r="F5" s="132"/>
      <c r="G5" s="133"/>
      <c r="H5" s="22"/>
      <c r="I5" s="3"/>
      <c r="J5" s="5"/>
    </row>
    <row r="6" spans="1:13" ht="15">
      <c r="A6" s="22"/>
      <c r="B6" s="88" t="s">
        <v>8</v>
      </c>
      <c r="C6" s="102" t="s">
        <v>111</v>
      </c>
      <c r="D6" s="131"/>
      <c r="E6" s="132"/>
      <c r="F6" s="132"/>
      <c r="G6" s="133"/>
      <c r="H6" s="22"/>
      <c r="I6" s="3"/>
      <c r="J6" s="5"/>
    </row>
    <row r="7" spans="1:13" ht="25.5">
      <c r="A7" s="22"/>
      <c r="B7" s="88" t="s">
        <v>9</v>
      </c>
      <c r="C7" s="102" t="s">
        <v>112</v>
      </c>
      <c r="D7" s="131"/>
      <c r="E7" s="132"/>
      <c r="F7" s="132"/>
      <c r="G7" s="133"/>
      <c r="H7" s="22"/>
      <c r="I7" s="3"/>
      <c r="J7" s="5"/>
    </row>
    <row r="8" spans="1:13" ht="38.25">
      <c r="A8" s="22"/>
      <c r="B8" s="88" t="s">
        <v>113</v>
      </c>
      <c r="C8" s="102" t="s">
        <v>114</v>
      </c>
      <c r="D8" s="131"/>
      <c r="E8" s="132"/>
      <c r="F8" s="132"/>
      <c r="G8" s="133"/>
      <c r="H8" s="22"/>
      <c r="I8" s="3"/>
      <c r="J8" s="5"/>
    </row>
    <row r="9" spans="1:13" ht="15">
      <c r="A9" s="22"/>
      <c r="B9" s="5"/>
      <c r="C9" s="33"/>
      <c r="D9" s="8"/>
      <c r="E9" s="38"/>
      <c r="F9" s="5"/>
      <c r="G9" s="33"/>
      <c r="H9" s="104"/>
      <c r="I9" s="3"/>
      <c r="J9" s="5"/>
    </row>
    <row r="10" spans="1:13" ht="29.25" customHeight="1">
      <c r="A10" s="7"/>
      <c r="B10" s="125" t="s">
        <v>18</v>
      </c>
      <c r="C10" s="126"/>
      <c r="D10" s="127"/>
      <c r="E10" s="10"/>
      <c r="F10" s="125" t="s">
        <v>19</v>
      </c>
      <c r="G10" s="126"/>
      <c r="H10" s="127"/>
      <c r="I10" s="3"/>
      <c r="J10" s="85"/>
      <c r="L10" s="123" t="s">
        <v>88</v>
      </c>
      <c r="M10" s="124"/>
    </row>
    <row r="11" spans="1:13" s="4" customFormat="1" ht="27.75" customHeight="1">
      <c r="A11" s="3"/>
      <c r="B11" s="19">
        <v>2</v>
      </c>
      <c r="C11" s="11" t="s">
        <v>31</v>
      </c>
      <c r="D11" s="19" t="s">
        <v>10</v>
      </c>
      <c r="E11" s="12"/>
      <c r="F11" s="19">
        <v>2</v>
      </c>
      <c r="G11" s="11" t="str">
        <f>C11</f>
        <v>Krav til funktion</v>
      </c>
      <c r="H11" s="13" t="s">
        <v>20</v>
      </c>
      <c r="I11" s="2"/>
      <c r="J11" s="80"/>
      <c r="L11" s="87" t="s">
        <v>21</v>
      </c>
      <c r="M11" s="87" t="s">
        <v>89</v>
      </c>
    </row>
    <row r="12" spans="1:13" s="30" customFormat="1" ht="63.75">
      <c r="A12" s="29"/>
      <c r="B12" s="20" t="s">
        <v>12</v>
      </c>
      <c r="C12" s="34" t="s">
        <v>178</v>
      </c>
      <c r="D12" s="39"/>
      <c r="E12" s="40"/>
      <c r="F12" s="20" t="s">
        <v>24</v>
      </c>
      <c r="G12" s="35" t="s">
        <v>121</v>
      </c>
      <c r="H12" s="35"/>
      <c r="I12" s="81"/>
      <c r="J12" s="83"/>
      <c r="K12" s="116" t="s">
        <v>6</v>
      </c>
      <c r="L12" s="88"/>
      <c r="M12" s="88"/>
    </row>
    <row r="13" spans="1:13" s="30" customFormat="1" ht="63.75">
      <c r="A13" s="29"/>
      <c r="B13" s="20" t="s">
        <v>13</v>
      </c>
      <c r="C13" s="34" t="s">
        <v>179</v>
      </c>
      <c r="D13" s="39"/>
      <c r="E13" s="40"/>
      <c r="F13" s="20" t="s">
        <v>25</v>
      </c>
      <c r="G13" s="35" t="s">
        <v>169</v>
      </c>
      <c r="H13" s="35"/>
      <c r="I13" s="81"/>
      <c r="J13" s="83"/>
      <c r="K13" s="116" t="s">
        <v>227</v>
      </c>
      <c r="L13" s="88"/>
      <c r="M13" s="88"/>
    </row>
    <row r="14" spans="1:13" s="30" customFormat="1" ht="63.75">
      <c r="A14" s="29"/>
      <c r="B14" s="20" t="s">
        <v>22</v>
      </c>
      <c r="C14" s="34" t="s">
        <v>205</v>
      </c>
      <c r="D14" s="39"/>
      <c r="E14" s="40"/>
      <c r="F14" s="20" t="s">
        <v>26</v>
      </c>
      <c r="G14" s="35" t="s">
        <v>249</v>
      </c>
      <c r="H14" s="35"/>
      <c r="I14" s="81"/>
      <c r="J14" s="83"/>
      <c r="L14" s="88"/>
      <c r="M14" s="88"/>
    </row>
    <row r="15" spans="1:13" s="30" customFormat="1" ht="25.5">
      <c r="A15" s="29"/>
      <c r="B15" s="20" t="s">
        <v>23</v>
      </c>
      <c r="C15" s="34" t="s">
        <v>180</v>
      </c>
      <c r="D15" s="39"/>
      <c r="E15" s="40"/>
      <c r="F15" s="20"/>
      <c r="G15" s="95"/>
      <c r="H15" s="35"/>
      <c r="I15" s="81"/>
      <c r="J15" s="83"/>
      <c r="L15" s="88"/>
      <c r="M15" s="88"/>
    </row>
    <row r="16" spans="1:13" s="4" customFormat="1" ht="27.75" customHeight="1">
      <c r="A16" s="3"/>
      <c r="B16" s="21">
        <v>3</v>
      </c>
      <c r="C16" s="14" t="s">
        <v>28</v>
      </c>
      <c r="D16" s="15"/>
      <c r="E16" s="16"/>
      <c r="F16" s="21">
        <v>3</v>
      </c>
      <c r="G16" s="14" t="str">
        <f>C16</f>
        <v>Emballage</v>
      </c>
      <c r="H16" s="17"/>
      <c r="I16" s="82"/>
      <c r="J16" s="84"/>
      <c r="L16" s="89"/>
      <c r="M16" s="89"/>
    </row>
    <row r="17" spans="1:13" s="30" customFormat="1" ht="114.75">
      <c r="A17" s="29"/>
      <c r="B17" s="20" t="s">
        <v>11</v>
      </c>
      <c r="C17" s="95" t="s">
        <v>101</v>
      </c>
      <c r="D17" s="39"/>
      <c r="E17" s="40"/>
      <c r="F17" s="20" t="s">
        <v>36</v>
      </c>
      <c r="G17" s="95" t="s">
        <v>93</v>
      </c>
      <c r="H17" s="95"/>
      <c r="I17" s="81"/>
      <c r="J17" s="83"/>
      <c r="L17" s="88"/>
      <c r="M17" s="88"/>
    </row>
    <row r="18" spans="1:13" s="30" customFormat="1" ht="63.75">
      <c r="A18" s="29"/>
      <c r="B18" s="20" t="s">
        <v>14</v>
      </c>
      <c r="C18" s="95" t="s">
        <v>90</v>
      </c>
      <c r="D18" s="39"/>
      <c r="E18" s="40"/>
      <c r="F18" s="20" t="s">
        <v>37</v>
      </c>
      <c r="G18" s="95" t="s">
        <v>94</v>
      </c>
      <c r="H18" s="95"/>
      <c r="I18" s="81"/>
      <c r="J18" s="83"/>
      <c r="L18" s="88"/>
      <c r="M18" s="88"/>
    </row>
    <row r="19" spans="1:13" s="30" customFormat="1" ht="63.75">
      <c r="A19" s="29"/>
      <c r="B19" s="20" t="s">
        <v>15</v>
      </c>
      <c r="C19" s="95" t="s">
        <v>91</v>
      </c>
      <c r="D19" s="39"/>
      <c r="E19" s="40"/>
      <c r="F19" s="20" t="s">
        <v>81</v>
      </c>
      <c r="G19" s="95" t="s">
        <v>95</v>
      </c>
      <c r="H19" s="95"/>
      <c r="I19" s="81"/>
      <c r="J19" s="83"/>
      <c r="L19" s="88"/>
      <c r="M19" s="88"/>
    </row>
    <row r="20" spans="1:13" s="30" customFormat="1" ht="63.75">
      <c r="A20" s="29"/>
      <c r="B20" s="20" t="s">
        <v>16</v>
      </c>
      <c r="C20" s="95" t="s">
        <v>92</v>
      </c>
      <c r="D20" s="39"/>
      <c r="E20" s="40"/>
      <c r="F20" s="20" t="s">
        <v>82</v>
      </c>
      <c r="G20" s="95" t="s">
        <v>96</v>
      </c>
      <c r="H20" s="95"/>
      <c r="I20" s="81"/>
      <c r="J20" s="83"/>
      <c r="L20" s="88"/>
      <c r="M20" s="88"/>
    </row>
    <row r="21" spans="1:13" s="30" customFormat="1" ht="63.75">
      <c r="A21" s="29"/>
      <c r="B21" s="20" t="s">
        <v>27</v>
      </c>
      <c r="C21" s="95" t="s">
        <v>100</v>
      </c>
      <c r="D21" s="39"/>
      <c r="E21" s="40"/>
      <c r="F21" s="20" t="s">
        <v>83</v>
      </c>
      <c r="G21" s="95" t="s">
        <v>97</v>
      </c>
      <c r="H21" s="95"/>
      <c r="I21" s="81"/>
      <c r="J21" s="83"/>
      <c r="L21" s="88"/>
      <c r="M21" s="88"/>
    </row>
    <row r="22" spans="1:13" s="30" customFormat="1" ht="76.5">
      <c r="A22" s="29"/>
      <c r="B22" s="20"/>
      <c r="C22" s="95"/>
      <c r="D22" s="39"/>
      <c r="E22" s="40"/>
      <c r="F22" s="20" t="s">
        <v>84</v>
      </c>
      <c r="G22" s="95" t="s">
        <v>102</v>
      </c>
      <c r="H22" s="95"/>
      <c r="I22" s="81"/>
      <c r="J22" s="83"/>
      <c r="L22" s="88"/>
      <c r="M22" s="88"/>
    </row>
    <row r="23" spans="1:13" s="30" customFormat="1" ht="76.5">
      <c r="A23" s="29"/>
      <c r="B23" s="20"/>
      <c r="C23" s="95"/>
      <c r="D23" s="39"/>
      <c r="E23" s="40"/>
      <c r="F23" s="20" t="s">
        <v>85</v>
      </c>
      <c r="G23" s="95" t="s">
        <v>103</v>
      </c>
      <c r="H23" s="95"/>
      <c r="I23" s="81"/>
      <c r="J23" s="83"/>
      <c r="L23" s="88"/>
      <c r="M23" s="88"/>
    </row>
    <row r="24" spans="1:13" s="90" customFormat="1" ht="15">
      <c r="B24" s="91"/>
      <c r="C24" s="92"/>
      <c r="D24" s="93"/>
      <c r="E24" s="41"/>
      <c r="F24" s="91"/>
      <c r="G24" s="92"/>
      <c r="H24" s="94"/>
      <c r="I24" s="41"/>
      <c r="J24" s="91"/>
    </row>
    <row r="25" spans="1:13" s="90" customFormat="1" ht="15" hidden="1">
      <c r="B25" s="91"/>
      <c r="C25" s="92"/>
      <c r="D25" s="93"/>
      <c r="E25" s="41"/>
      <c r="F25" s="91"/>
      <c r="G25" s="92"/>
      <c r="H25" s="94"/>
      <c r="I25" s="41"/>
      <c r="J25" s="91"/>
    </row>
    <row r="26" spans="1:13" s="90" customFormat="1" ht="15" hidden="1">
      <c r="B26" s="91"/>
      <c r="C26" s="92"/>
      <c r="D26" s="93"/>
      <c r="E26" s="41"/>
      <c r="F26" s="91"/>
      <c r="G26" s="92"/>
      <c r="H26" s="94"/>
      <c r="I26" s="41"/>
      <c r="J26" s="91"/>
    </row>
    <row r="27" spans="1:13" s="90" customFormat="1" ht="15" hidden="1">
      <c r="B27" s="91"/>
      <c r="C27" s="92"/>
      <c r="D27" s="93"/>
      <c r="E27" s="41"/>
      <c r="F27" s="91"/>
      <c r="G27" s="92"/>
      <c r="H27" s="94"/>
      <c r="I27" s="41"/>
      <c r="J27" s="91"/>
    </row>
    <row r="28" spans="1:13" s="90" customFormat="1" ht="15" hidden="1">
      <c r="B28" s="91"/>
      <c r="C28" s="92"/>
      <c r="D28" s="93"/>
      <c r="E28" s="41"/>
      <c r="F28" s="91"/>
      <c r="G28" s="92"/>
      <c r="H28" s="94"/>
      <c r="I28" s="41"/>
      <c r="J28" s="91"/>
    </row>
    <row r="29" spans="1:13" s="90" customFormat="1" ht="15" hidden="1">
      <c r="B29" s="91"/>
      <c r="C29" s="92"/>
      <c r="D29" s="93"/>
      <c r="E29" s="41"/>
      <c r="F29" s="91"/>
      <c r="G29" s="92"/>
      <c r="H29" s="94"/>
      <c r="I29" s="41"/>
      <c r="J29" s="91"/>
    </row>
    <row r="30" spans="1:13" s="90" customFormat="1" ht="15" hidden="1">
      <c r="B30" s="91"/>
      <c r="C30" s="92"/>
      <c r="D30" s="93"/>
      <c r="E30" s="41"/>
      <c r="F30" s="91"/>
      <c r="G30" s="92"/>
      <c r="H30" s="94"/>
      <c r="I30" s="41"/>
      <c r="J30" s="91"/>
    </row>
    <row r="31" spans="1:13" s="90" customFormat="1" ht="15" hidden="1">
      <c r="B31" s="91"/>
      <c r="C31" s="92"/>
      <c r="D31" s="93"/>
      <c r="E31" s="41"/>
      <c r="F31" s="91"/>
      <c r="G31" s="92"/>
      <c r="H31" s="94"/>
      <c r="I31" s="41"/>
      <c r="J31" s="91"/>
    </row>
    <row r="32" spans="1:13" s="90" customFormat="1" ht="15" hidden="1">
      <c r="B32" s="91"/>
      <c r="C32" s="92"/>
      <c r="D32" s="93"/>
      <c r="E32" s="41"/>
      <c r="F32" s="91"/>
      <c r="G32" s="92"/>
      <c r="H32" s="94"/>
      <c r="I32" s="41"/>
      <c r="J32" s="91"/>
    </row>
    <row r="33" ht="15" hidden="1"/>
    <row r="34" ht="15" hidden="1"/>
    <row r="35" ht="15" hidden="1"/>
    <row r="36" ht="15" hidden="1"/>
    <row r="37" ht="15" hidden="1"/>
    <row r="38" ht="15" hidden="1"/>
    <row r="39" ht="15" hidden="1"/>
    <row r="40" ht="15" hidden="1"/>
    <row r="41" ht="15" hidden="1"/>
    <row r="42" ht="15" hidden="1"/>
    <row r="43" ht="15" hidden="1"/>
    <row r="44" ht="15" hidden="1"/>
    <row r="45" ht="15" hidden="1"/>
    <row r="46" ht="15" hidden="1"/>
    <row r="47" ht="15" hidden="1"/>
    <row r="48" ht="15" hidden="1"/>
    <row r="49" ht="15" hidden="1"/>
    <row r="50" ht="15" hidden="1"/>
    <row r="51" ht="15" hidden="1"/>
    <row r="52" ht="15" hidden="1"/>
    <row r="53" ht="15" hidden="1"/>
    <row r="54" ht="15" hidden="1"/>
    <row r="55" ht="15" hidden="1"/>
    <row r="56" ht="15" hidden="1"/>
    <row r="57" ht="15" hidden="1"/>
    <row r="58" ht="15" hidden="1"/>
    <row r="59" ht="15" hidden="1"/>
    <row r="60" ht="15" hidden="1"/>
    <row r="61" ht="15" hidden="1"/>
    <row r="62" ht="15" hidden="1"/>
    <row r="63" ht="15" hidden="1"/>
    <row r="64" ht="15" hidden="1"/>
    <row r="65" ht="15" hidden="1"/>
    <row r="66" ht="15" hidden="1"/>
    <row r="67" ht="15" hidden="1"/>
    <row r="68" ht="15" hidden="1"/>
    <row r="69" ht="15" hidden="1"/>
    <row r="70" ht="15" hidden="1"/>
    <row r="71" ht="15" hidden="1"/>
    <row r="72" ht="15" hidden="1"/>
    <row r="73" ht="15" hidden="1"/>
    <row r="74" ht="15" hidden="1"/>
    <row r="75" ht="15" hidden="1"/>
    <row r="76" ht="15" hidden="1"/>
    <row r="77" ht="15" hidden="1"/>
    <row r="78" ht="15" hidden="1"/>
    <row r="79" ht="15" hidden="1"/>
    <row r="80" ht="15" hidden="1"/>
    <row r="81" ht="15" hidden="1"/>
    <row r="82" ht="15" hidden="1"/>
    <row r="83" ht="15" hidden="1"/>
    <row r="84" ht="15" hidden="1"/>
    <row r="85" ht="15" hidden="1"/>
    <row r="86" ht="15" hidden="1"/>
    <row r="87" ht="15" hidden="1"/>
    <row r="88" ht="15" hidden="1"/>
    <row r="89" ht="15" hidden="1"/>
    <row r="90" ht="15" hidden="1"/>
    <row r="91" ht="15" hidden="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sheetData>
  <mergeCells count="10">
    <mergeCell ref="D7:G7"/>
    <mergeCell ref="D8:G8"/>
    <mergeCell ref="B10:D10"/>
    <mergeCell ref="F10:H10"/>
    <mergeCell ref="L10:M10"/>
    <mergeCell ref="C1:H1"/>
    <mergeCell ref="B3:G3"/>
    <mergeCell ref="D4:G4"/>
    <mergeCell ref="D5:G5"/>
    <mergeCell ref="D6:G6"/>
  </mergeCells>
  <dataValidations count="1">
    <dataValidation type="list" allowBlank="1" showInputMessage="1" showErrorMessage="1" sqref="D12:D15 D17:D23">
      <formula1>$K$12:$K$13</formula1>
    </dataValidation>
  </dataValidations>
  <pageMargins left="0.70866141732283472" right="0.70866141732283472" top="0.74803149606299213" bottom="0.74803149606299213" header="0.31496062992125984" footer="0.31496062992125984"/>
  <pageSetup paperSize="9" scale="65" fitToHeight="6"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A1:M119"/>
  <sheetViews>
    <sheetView tabSelected="1" zoomScale="90" zoomScaleNormal="90" workbookViewId="0">
      <selection activeCell="C16" sqref="C16"/>
    </sheetView>
  </sheetViews>
  <sheetFormatPr defaultColWidth="0" defaultRowHeight="15" customHeight="1" zeroHeight="1"/>
  <cols>
    <col min="1" max="1" width="9.85546875" style="9" customWidth="1"/>
    <col min="2" max="2" width="5.85546875" style="6" customWidth="1"/>
    <col min="3" max="3" width="47.28515625" style="36" customWidth="1"/>
    <col min="4" max="4" width="16.85546875" style="18" customWidth="1"/>
    <col min="5" max="5" width="3.42578125" style="41" customWidth="1"/>
    <col min="6" max="6" width="5.85546875" style="6" customWidth="1"/>
    <col min="7" max="7" width="45.7109375" style="36" customWidth="1"/>
    <col min="8" max="8" width="59.7109375" style="37" customWidth="1"/>
    <col min="9" max="9" width="5.28515625" style="4" customWidth="1"/>
    <col min="10" max="10" width="5.28515625" style="6" hidden="1" customWidth="1"/>
    <col min="11" max="11" width="9.140625" style="9" hidden="1" customWidth="1"/>
    <col min="12" max="12" width="11" style="9" hidden="1" customWidth="1"/>
    <col min="13" max="13" width="43" style="9" hidden="1" customWidth="1"/>
    <col min="14" max="16384" width="9.140625" style="9" hidden="1"/>
  </cols>
  <sheetData>
    <row r="1" spans="1:13" ht="33" customHeight="1">
      <c r="A1" s="7"/>
      <c r="B1" s="5"/>
      <c r="C1" s="128" t="s">
        <v>308</v>
      </c>
      <c r="D1" s="129"/>
      <c r="E1" s="129"/>
      <c r="F1" s="129"/>
      <c r="G1" s="129"/>
      <c r="H1" s="130"/>
      <c r="I1" s="3"/>
      <c r="J1" s="5"/>
    </row>
    <row r="2" spans="1:13" ht="15" customHeight="1">
      <c r="A2" s="22"/>
      <c r="B2" s="5"/>
      <c r="C2" s="117" t="s">
        <v>286</v>
      </c>
      <c r="D2" s="8"/>
      <c r="E2" s="38"/>
      <c r="F2" s="5"/>
      <c r="G2" s="31"/>
      <c r="H2" s="32"/>
      <c r="I2" s="3"/>
      <c r="J2" s="5"/>
    </row>
    <row r="3" spans="1:13" ht="29.25" customHeight="1">
      <c r="A3" s="22"/>
      <c r="B3" s="134" t="s">
        <v>29</v>
      </c>
      <c r="C3" s="135"/>
      <c r="D3" s="135"/>
      <c r="E3" s="135"/>
      <c r="F3" s="135"/>
      <c r="G3" s="135"/>
      <c r="H3" s="32"/>
      <c r="I3" s="3"/>
      <c r="J3" s="5"/>
    </row>
    <row r="4" spans="1:13" ht="27.75" customHeight="1">
      <c r="A4" s="22"/>
      <c r="B4" s="19">
        <v>1</v>
      </c>
      <c r="C4" s="11" t="s">
        <v>30</v>
      </c>
      <c r="D4" s="136" t="s">
        <v>20</v>
      </c>
      <c r="E4" s="136"/>
      <c r="F4" s="136"/>
      <c r="G4" s="136"/>
      <c r="H4" s="32"/>
      <c r="I4" s="3"/>
      <c r="J4" s="5"/>
    </row>
    <row r="5" spans="1:13" ht="38.25">
      <c r="A5" s="22"/>
      <c r="B5" s="88" t="s">
        <v>7</v>
      </c>
      <c r="C5" s="101" t="s">
        <v>218</v>
      </c>
      <c r="D5" s="131"/>
      <c r="E5" s="132"/>
      <c r="F5" s="132"/>
      <c r="G5" s="133"/>
      <c r="H5" s="32"/>
      <c r="I5" s="3"/>
      <c r="J5" s="5"/>
    </row>
    <row r="6" spans="1:13">
      <c r="A6" s="22"/>
      <c r="B6" s="88" t="s">
        <v>8</v>
      </c>
      <c r="C6" s="102" t="s">
        <v>111</v>
      </c>
      <c r="D6" s="131"/>
      <c r="E6" s="132"/>
      <c r="F6" s="132"/>
      <c r="G6" s="133"/>
      <c r="H6" s="32"/>
      <c r="I6" s="3"/>
      <c r="J6" s="5"/>
    </row>
    <row r="7" spans="1:13" ht="25.5">
      <c r="A7" s="22"/>
      <c r="B7" s="88" t="s">
        <v>9</v>
      </c>
      <c r="C7" s="102" t="s">
        <v>112</v>
      </c>
      <c r="D7" s="131"/>
      <c r="E7" s="132"/>
      <c r="F7" s="132"/>
      <c r="G7" s="133"/>
      <c r="H7" s="32"/>
      <c r="I7" s="3"/>
      <c r="J7" s="5"/>
    </row>
    <row r="8" spans="1:13" ht="38.25">
      <c r="A8" s="22"/>
      <c r="B8" s="88" t="s">
        <v>113</v>
      </c>
      <c r="C8" s="102" t="s">
        <v>114</v>
      </c>
      <c r="D8" s="131"/>
      <c r="E8" s="132"/>
      <c r="F8" s="132"/>
      <c r="G8" s="133"/>
      <c r="H8" s="32"/>
      <c r="I8" s="3"/>
      <c r="J8" s="5"/>
    </row>
    <row r="9" spans="1:13">
      <c r="A9" s="22"/>
      <c r="B9" s="5"/>
      <c r="C9" s="33"/>
      <c r="D9" s="8"/>
      <c r="E9" s="38"/>
      <c r="F9" s="5"/>
      <c r="G9" s="33"/>
      <c r="H9" s="32"/>
      <c r="I9" s="3"/>
      <c r="J9" s="5"/>
    </row>
    <row r="10" spans="1:13" ht="29.25" customHeight="1">
      <c r="A10" s="7"/>
      <c r="B10" s="125" t="s">
        <v>18</v>
      </c>
      <c r="C10" s="126"/>
      <c r="D10" s="127"/>
      <c r="E10" s="10"/>
      <c r="F10" s="125" t="s">
        <v>19</v>
      </c>
      <c r="G10" s="126"/>
      <c r="H10" s="127"/>
      <c r="I10" s="3"/>
      <c r="J10" s="85"/>
      <c r="L10" s="123" t="s">
        <v>88</v>
      </c>
      <c r="M10" s="124"/>
    </row>
    <row r="11" spans="1:13" s="4" customFormat="1" ht="27.75" customHeight="1">
      <c r="A11" s="3"/>
      <c r="B11" s="19">
        <v>2</v>
      </c>
      <c r="C11" s="11" t="s">
        <v>31</v>
      </c>
      <c r="D11" s="19" t="s">
        <v>10</v>
      </c>
      <c r="E11" s="12"/>
      <c r="F11" s="19">
        <v>2</v>
      </c>
      <c r="G11" s="11" t="str">
        <f>C11</f>
        <v>Krav til funktion</v>
      </c>
      <c r="H11" s="13" t="s">
        <v>20</v>
      </c>
      <c r="I11" s="2"/>
      <c r="J11" s="80"/>
      <c r="L11" s="87" t="s">
        <v>21</v>
      </c>
      <c r="M11" s="87" t="s">
        <v>89</v>
      </c>
    </row>
    <row r="12" spans="1:13" s="30" customFormat="1" ht="63.75">
      <c r="A12" s="29"/>
      <c r="B12" s="20" t="s">
        <v>12</v>
      </c>
      <c r="C12" s="111" t="s">
        <v>117</v>
      </c>
      <c r="D12" s="39"/>
      <c r="E12" s="40"/>
      <c r="F12" s="20" t="s">
        <v>24</v>
      </c>
      <c r="G12" s="103" t="s">
        <v>128</v>
      </c>
      <c r="H12" s="35"/>
      <c r="I12" s="81"/>
      <c r="J12" s="83"/>
      <c r="K12" s="116" t="s">
        <v>6</v>
      </c>
      <c r="L12" s="88"/>
      <c r="M12" s="88"/>
    </row>
    <row r="13" spans="1:13" s="30" customFormat="1" ht="51">
      <c r="A13" s="29"/>
      <c r="B13" s="20" t="s">
        <v>13</v>
      </c>
      <c r="C13" s="34" t="s">
        <v>208</v>
      </c>
      <c r="D13" s="39"/>
      <c r="E13" s="40"/>
      <c r="F13" s="20" t="s">
        <v>25</v>
      </c>
      <c r="G13" s="95" t="s">
        <v>118</v>
      </c>
      <c r="H13" s="35"/>
      <c r="I13" s="81"/>
      <c r="J13" s="83"/>
      <c r="K13" s="116" t="s">
        <v>227</v>
      </c>
      <c r="L13" s="88"/>
      <c r="M13" s="88"/>
    </row>
    <row r="14" spans="1:13" s="30" customFormat="1" ht="63.75">
      <c r="A14" s="29"/>
      <c r="B14" s="20" t="s">
        <v>22</v>
      </c>
      <c r="C14" s="34" t="s">
        <v>328</v>
      </c>
      <c r="D14" s="39"/>
      <c r="E14" s="40"/>
      <c r="F14" s="20" t="s">
        <v>26</v>
      </c>
      <c r="G14" s="95" t="s">
        <v>141</v>
      </c>
      <c r="H14" s="35"/>
      <c r="I14" s="81"/>
      <c r="J14" s="83"/>
      <c r="L14" s="88"/>
      <c r="M14" s="88"/>
    </row>
    <row r="15" spans="1:13" s="30" customFormat="1" ht="63.75">
      <c r="A15" s="29"/>
      <c r="B15" s="20" t="s">
        <v>23</v>
      </c>
      <c r="C15" s="34" t="s">
        <v>290</v>
      </c>
      <c r="D15" s="39"/>
      <c r="E15" s="40"/>
      <c r="F15" s="20" t="s">
        <v>32</v>
      </c>
      <c r="G15" s="95" t="s">
        <v>142</v>
      </c>
      <c r="H15" s="35"/>
      <c r="I15" s="81"/>
      <c r="J15" s="83"/>
      <c r="L15" s="88"/>
      <c r="M15" s="88"/>
    </row>
    <row r="16" spans="1:13" s="30" customFormat="1" ht="63.75">
      <c r="A16" s="29"/>
      <c r="B16" s="20"/>
      <c r="C16" s="34"/>
      <c r="D16" s="39"/>
      <c r="E16" s="40"/>
      <c r="F16" s="20" t="s">
        <v>33</v>
      </c>
      <c r="G16" s="95" t="s">
        <v>121</v>
      </c>
      <c r="H16" s="35"/>
      <c r="I16" s="81"/>
      <c r="J16" s="83"/>
      <c r="L16" s="88"/>
      <c r="M16" s="88"/>
    </row>
    <row r="17" spans="1:13" s="30" customFormat="1" ht="76.5">
      <c r="A17" s="29"/>
      <c r="B17" s="20"/>
      <c r="C17" s="34"/>
      <c r="D17" s="39"/>
      <c r="E17" s="40"/>
      <c r="F17" s="20" t="s">
        <v>34</v>
      </c>
      <c r="G17" s="95" t="s">
        <v>255</v>
      </c>
      <c r="H17" s="35"/>
      <c r="I17" s="81"/>
      <c r="J17" s="83"/>
      <c r="L17" s="88"/>
      <c r="M17" s="88"/>
    </row>
    <row r="18" spans="1:13" s="30" customFormat="1" ht="89.25">
      <c r="A18" s="29"/>
      <c r="B18" s="20"/>
      <c r="C18" s="34"/>
      <c r="D18" s="39"/>
      <c r="E18" s="40"/>
      <c r="F18" s="20" t="s">
        <v>35</v>
      </c>
      <c r="G18" s="95" t="s">
        <v>322</v>
      </c>
      <c r="H18" s="35"/>
      <c r="I18" s="81"/>
      <c r="J18" s="83"/>
      <c r="L18" s="88"/>
      <c r="M18" s="88"/>
    </row>
    <row r="19" spans="1:13" s="30" customFormat="1" ht="63.75">
      <c r="A19" s="29"/>
      <c r="B19" s="20"/>
      <c r="C19" s="34"/>
      <c r="D19" s="39"/>
      <c r="E19" s="40"/>
      <c r="F19" s="20" t="s">
        <v>78</v>
      </c>
      <c r="G19" s="95" t="s">
        <v>295</v>
      </c>
      <c r="H19" s="35"/>
      <c r="I19" s="81"/>
      <c r="J19" s="83"/>
      <c r="L19" s="88"/>
      <c r="M19" s="88"/>
    </row>
    <row r="20" spans="1:13" s="4" customFormat="1" ht="27.75" customHeight="1">
      <c r="A20" s="3"/>
      <c r="B20" s="21">
        <v>3</v>
      </c>
      <c r="C20" s="14" t="s">
        <v>28</v>
      </c>
      <c r="D20" s="15"/>
      <c r="E20" s="16"/>
      <c r="F20" s="21">
        <v>3</v>
      </c>
      <c r="G20" s="14" t="str">
        <f>C20</f>
        <v>Emballage</v>
      </c>
      <c r="H20" s="17"/>
      <c r="I20" s="82"/>
      <c r="J20" s="84"/>
      <c r="L20" s="89"/>
      <c r="M20" s="89"/>
    </row>
    <row r="21" spans="1:13" s="30" customFormat="1" ht="114.75">
      <c r="A21" s="29"/>
      <c r="B21" s="20" t="s">
        <v>11</v>
      </c>
      <c r="C21" s="95" t="s">
        <v>101</v>
      </c>
      <c r="D21" s="39"/>
      <c r="E21" s="40"/>
      <c r="F21" s="20" t="s">
        <v>36</v>
      </c>
      <c r="G21" s="95" t="s">
        <v>93</v>
      </c>
      <c r="H21" s="95"/>
      <c r="I21" s="81"/>
      <c r="J21" s="83"/>
      <c r="L21" s="88"/>
      <c r="M21" s="88"/>
    </row>
    <row r="22" spans="1:13" s="30" customFormat="1" ht="63.75">
      <c r="A22" s="29"/>
      <c r="B22" s="20" t="s">
        <v>14</v>
      </c>
      <c r="C22" s="95" t="s">
        <v>90</v>
      </c>
      <c r="D22" s="39"/>
      <c r="E22" s="40"/>
      <c r="F22" s="20" t="s">
        <v>37</v>
      </c>
      <c r="G22" s="95" t="s">
        <v>94</v>
      </c>
      <c r="H22" s="95"/>
      <c r="I22" s="81"/>
      <c r="J22" s="83"/>
      <c r="L22" s="88"/>
      <c r="M22" s="88"/>
    </row>
    <row r="23" spans="1:13" s="30" customFormat="1" ht="63.75">
      <c r="A23" s="29"/>
      <c r="B23" s="20" t="s">
        <v>15</v>
      </c>
      <c r="C23" s="95" t="s">
        <v>91</v>
      </c>
      <c r="D23" s="39"/>
      <c r="E23" s="40"/>
      <c r="F23" s="20" t="s">
        <v>81</v>
      </c>
      <c r="G23" s="95" t="s">
        <v>95</v>
      </c>
      <c r="H23" s="95"/>
      <c r="I23" s="81"/>
      <c r="J23" s="83"/>
      <c r="L23" s="88"/>
      <c r="M23" s="88"/>
    </row>
    <row r="24" spans="1:13" s="30" customFormat="1" ht="63.75">
      <c r="A24" s="29"/>
      <c r="B24" s="20" t="s">
        <v>16</v>
      </c>
      <c r="C24" s="95" t="s">
        <v>92</v>
      </c>
      <c r="D24" s="39"/>
      <c r="E24" s="40"/>
      <c r="F24" s="20" t="s">
        <v>82</v>
      </c>
      <c r="G24" s="95" t="s">
        <v>96</v>
      </c>
      <c r="H24" s="95"/>
      <c r="I24" s="81"/>
      <c r="J24" s="83"/>
      <c r="L24" s="88"/>
      <c r="M24" s="88"/>
    </row>
    <row r="25" spans="1:13" s="30" customFormat="1" ht="63.75">
      <c r="A25" s="29"/>
      <c r="B25" s="20" t="s">
        <v>27</v>
      </c>
      <c r="C25" s="95" t="s">
        <v>100</v>
      </c>
      <c r="D25" s="39"/>
      <c r="E25" s="40"/>
      <c r="F25" s="20" t="s">
        <v>83</v>
      </c>
      <c r="G25" s="95" t="s">
        <v>97</v>
      </c>
      <c r="H25" s="95"/>
      <c r="I25" s="81"/>
      <c r="J25" s="83"/>
      <c r="L25" s="88"/>
      <c r="M25" s="88"/>
    </row>
    <row r="26" spans="1:13" s="30" customFormat="1" ht="76.5">
      <c r="A26" s="29"/>
      <c r="B26" s="20"/>
      <c r="C26" s="95"/>
      <c r="D26" s="39"/>
      <c r="E26" s="40"/>
      <c r="F26" s="20" t="s">
        <v>84</v>
      </c>
      <c r="G26" s="95" t="s">
        <v>102</v>
      </c>
      <c r="H26" s="95"/>
      <c r="I26" s="81"/>
      <c r="J26" s="83"/>
      <c r="L26" s="88"/>
      <c r="M26" s="88"/>
    </row>
    <row r="27" spans="1:13" s="30" customFormat="1" ht="76.5">
      <c r="A27" s="29"/>
      <c r="B27" s="20"/>
      <c r="C27" s="95"/>
      <c r="D27" s="39"/>
      <c r="E27" s="40"/>
      <c r="F27" s="20" t="s">
        <v>85</v>
      </c>
      <c r="G27" s="95" t="s">
        <v>103</v>
      </c>
      <c r="H27" s="95"/>
      <c r="I27" s="81"/>
      <c r="J27" s="83"/>
      <c r="L27" s="88"/>
      <c r="M27" s="88"/>
    </row>
    <row r="28" spans="1:13" s="90" customFormat="1">
      <c r="B28" s="91"/>
      <c r="C28" s="92"/>
      <c r="D28" s="93"/>
      <c r="E28" s="41"/>
      <c r="F28" s="91"/>
      <c r="G28" s="92"/>
      <c r="H28" s="94"/>
      <c r="I28" s="41"/>
      <c r="J28" s="91"/>
    </row>
    <row r="29" spans="1:13" s="90" customFormat="1" hidden="1">
      <c r="B29" s="91"/>
      <c r="C29" s="92"/>
      <c r="D29" s="93"/>
      <c r="E29" s="41"/>
      <c r="F29" s="91"/>
      <c r="G29" s="92"/>
      <c r="H29" s="94"/>
      <c r="I29" s="41"/>
      <c r="J29" s="91"/>
    </row>
    <row r="30" spans="1:13" s="90" customFormat="1" ht="38.25" hidden="1">
      <c r="B30" s="91"/>
      <c r="C30" s="92"/>
      <c r="D30" s="93"/>
      <c r="E30" s="41"/>
      <c r="F30" s="91"/>
      <c r="G30" s="92"/>
      <c r="H30" s="35" t="s">
        <v>139</v>
      </c>
      <c r="I30" s="41"/>
      <c r="J30" s="91"/>
    </row>
    <row r="31" spans="1:13" s="90" customFormat="1" hidden="1">
      <c r="B31" s="91"/>
      <c r="C31" s="92"/>
      <c r="D31" s="93"/>
      <c r="E31" s="41"/>
      <c r="F31" s="91"/>
      <c r="G31" s="92"/>
      <c r="H31" s="35"/>
      <c r="I31" s="41"/>
      <c r="J31" s="91"/>
    </row>
    <row r="32" spans="1:13" s="90" customFormat="1" hidden="1">
      <c r="B32" s="91"/>
      <c r="C32" s="92"/>
      <c r="D32" s="93"/>
      <c r="E32" s="41"/>
      <c r="F32" s="91"/>
      <c r="G32" s="92"/>
      <c r="H32" s="94"/>
      <c r="I32" s="41"/>
      <c r="J32" s="91"/>
    </row>
    <row r="33" spans="2:10" s="90" customFormat="1" hidden="1">
      <c r="B33" s="91"/>
      <c r="C33" s="92"/>
      <c r="D33" s="93"/>
      <c r="E33" s="41"/>
      <c r="F33" s="91"/>
      <c r="G33" s="92"/>
      <c r="H33" s="94"/>
      <c r="I33" s="41"/>
      <c r="J33" s="91"/>
    </row>
    <row r="34" spans="2:10" s="90" customFormat="1" hidden="1">
      <c r="B34" s="91"/>
      <c r="C34" s="92"/>
      <c r="D34" s="93"/>
      <c r="E34" s="41"/>
      <c r="F34" s="91"/>
      <c r="G34" s="92"/>
      <c r="H34" s="94"/>
      <c r="I34" s="41"/>
      <c r="J34" s="91"/>
    </row>
    <row r="35" spans="2:10" s="90" customFormat="1" hidden="1">
      <c r="B35" s="91"/>
      <c r="C35" s="92"/>
      <c r="D35" s="93"/>
      <c r="E35" s="41"/>
      <c r="F35" s="91"/>
      <c r="G35" s="92"/>
      <c r="H35" s="94"/>
      <c r="I35" s="41"/>
      <c r="J35" s="91"/>
    </row>
    <row r="36" spans="2:10" s="90" customFormat="1" hidden="1">
      <c r="B36" s="91"/>
      <c r="C36" s="92"/>
      <c r="D36" s="93"/>
      <c r="E36" s="41"/>
      <c r="F36" s="91"/>
      <c r="G36" s="92"/>
      <c r="H36" s="94"/>
      <c r="I36" s="41"/>
      <c r="J36" s="91"/>
    </row>
    <row r="37" spans="2:10" hidden="1"/>
    <row r="38" spans="2:10" hidden="1"/>
    <row r="39" spans="2:10" hidden="1"/>
    <row r="40" spans="2:10" hidden="1"/>
    <row r="41" spans="2:10" hidden="1"/>
    <row r="42" spans="2:10" hidden="1"/>
    <row r="43" spans="2:10" hidden="1"/>
    <row r="44" spans="2:10" hidden="1"/>
    <row r="45" spans="2:10" hidden="1"/>
    <row r="46" spans="2:10" hidden="1"/>
    <row r="47" spans="2:10" hidden="1"/>
    <row r="48" spans="2:10"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customHeight="1"/>
  </sheetData>
  <mergeCells count="10">
    <mergeCell ref="C1:H1"/>
    <mergeCell ref="B3:G3"/>
    <mergeCell ref="D4:G4"/>
    <mergeCell ref="D5:G5"/>
    <mergeCell ref="D6:G6"/>
    <mergeCell ref="D7:G7"/>
    <mergeCell ref="D8:G8"/>
    <mergeCell ref="B10:D10"/>
    <mergeCell ref="F10:H10"/>
    <mergeCell ref="L10:M10"/>
  </mergeCells>
  <dataValidations count="1">
    <dataValidation type="list" allowBlank="1" showInputMessage="1" showErrorMessage="1" sqref="D21:D27 D12:D19">
      <formula1>$K$12:$K$13</formula1>
    </dataValidation>
  </dataValidations>
  <pageMargins left="0.70866141732283472" right="0.70866141732283472" top="0.74803149606299213" bottom="0.74803149606299213" header="0.31496062992125984" footer="0.31496062992125984"/>
  <pageSetup paperSize="9" scale="65" fitToHeight="6" orientation="landscape" r:id="rId1"/>
</worksheet>
</file>

<file path=xl/worksheets/sheet18.xml><?xml version="1.0" encoding="utf-8"?>
<worksheet xmlns="http://schemas.openxmlformats.org/spreadsheetml/2006/main" xmlns:r="http://schemas.openxmlformats.org/officeDocument/2006/relationships">
  <sheetPr>
    <pageSetUpPr fitToPage="1"/>
  </sheetPr>
  <dimension ref="A1:M121"/>
  <sheetViews>
    <sheetView zoomScaleNormal="100" workbookViewId="0">
      <selection activeCell="A7" sqref="A7:XFD7"/>
    </sheetView>
  </sheetViews>
  <sheetFormatPr defaultColWidth="0" defaultRowHeight="15" customHeight="1" zeroHeight="1"/>
  <cols>
    <col min="1" max="1" width="9.85546875" style="9" customWidth="1"/>
    <col min="2" max="2" width="5.85546875" style="6" customWidth="1"/>
    <col min="3" max="3" width="47.28515625" style="36" customWidth="1"/>
    <col min="4" max="4" width="16.85546875" style="18" customWidth="1"/>
    <col min="5" max="5" width="3.42578125" style="41" customWidth="1"/>
    <col min="6" max="6" width="5.85546875" style="6" customWidth="1"/>
    <col min="7" max="7" width="45.7109375" style="36" customWidth="1"/>
    <col min="8" max="8" width="59.7109375" style="37" customWidth="1"/>
    <col min="9" max="9" width="5.28515625" style="4" customWidth="1"/>
    <col min="10" max="10" width="5.28515625" style="6" hidden="1" customWidth="1"/>
    <col min="11" max="11" width="9.140625" style="9" hidden="1" customWidth="1"/>
    <col min="12" max="12" width="11" style="9" hidden="1" customWidth="1"/>
    <col min="13" max="13" width="43" style="9" hidden="1" customWidth="1"/>
    <col min="14" max="16384" width="9.140625" style="9" hidden="1"/>
  </cols>
  <sheetData>
    <row r="1" spans="1:13" ht="33" customHeight="1">
      <c r="A1" s="7"/>
      <c r="B1" s="5"/>
      <c r="C1" s="128" t="s">
        <v>309</v>
      </c>
      <c r="D1" s="129"/>
      <c r="E1" s="129"/>
      <c r="F1" s="129"/>
      <c r="G1" s="129"/>
      <c r="H1" s="130"/>
      <c r="I1" s="3"/>
      <c r="J1" s="5"/>
    </row>
    <row r="2" spans="1:13" ht="15" customHeight="1">
      <c r="A2" s="22"/>
      <c r="B2" s="5"/>
      <c r="C2" s="117" t="s">
        <v>287</v>
      </c>
      <c r="D2" s="8"/>
      <c r="E2" s="38"/>
      <c r="F2" s="5"/>
      <c r="G2" s="31"/>
      <c r="H2" s="32"/>
      <c r="I2" s="3"/>
      <c r="J2" s="5"/>
    </row>
    <row r="3" spans="1:13" ht="29.25" customHeight="1">
      <c r="A3" s="22"/>
      <c r="B3" s="134" t="s">
        <v>29</v>
      </c>
      <c r="C3" s="135"/>
      <c r="D3" s="135"/>
      <c r="E3" s="135"/>
      <c r="F3" s="135"/>
      <c r="G3" s="135"/>
      <c r="H3" s="32"/>
      <c r="I3" s="3"/>
      <c r="J3" s="5"/>
    </row>
    <row r="4" spans="1:13" ht="27.75" customHeight="1">
      <c r="A4" s="22"/>
      <c r="B4" s="19">
        <v>1</v>
      </c>
      <c r="C4" s="11" t="s">
        <v>30</v>
      </c>
      <c r="D4" s="136" t="s">
        <v>20</v>
      </c>
      <c r="E4" s="136"/>
      <c r="F4" s="136"/>
      <c r="G4" s="136"/>
      <c r="H4" s="32"/>
      <c r="I4" s="3"/>
      <c r="J4" s="5"/>
    </row>
    <row r="5" spans="1:13" ht="38.25">
      <c r="A5" s="22"/>
      <c r="B5" s="88" t="s">
        <v>7</v>
      </c>
      <c r="C5" s="101" t="s">
        <v>185</v>
      </c>
      <c r="D5" s="131"/>
      <c r="E5" s="132"/>
      <c r="F5" s="132"/>
      <c r="G5" s="133"/>
      <c r="H5" s="32"/>
      <c r="I5" s="3"/>
      <c r="J5" s="5"/>
    </row>
    <row r="6" spans="1:13">
      <c r="A6" s="22"/>
      <c r="B6" s="88" t="s">
        <v>8</v>
      </c>
      <c r="C6" s="102" t="s">
        <v>111</v>
      </c>
      <c r="D6" s="131"/>
      <c r="E6" s="132"/>
      <c r="F6" s="132"/>
      <c r="G6" s="133"/>
      <c r="H6" s="32"/>
      <c r="I6" s="3"/>
      <c r="J6" s="5"/>
    </row>
    <row r="7" spans="1:13" ht="25.5">
      <c r="A7" s="22"/>
      <c r="B7" s="88" t="s">
        <v>9</v>
      </c>
      <c r="C7" s="102" t="s">
        <v>112</v>
      </c>
      <c r="D7" s="131"/>
      <c r="E7" s="132"/>
      <c r="F7" s="132"/>
      <c r="G7" s="133"/>
      <c r="H7" s="32"/>
      <c r="I7" s="3"/>
      <c r="J7" s="5"/>
    </row>
    <row r="8" spans="1:13" ht="38.25">
      <c r="A8" s="22"/>
      <c r="B8" s="88" t="s">
        <v>113</v>
      </c>
      <c r="C8" s="102" t="s">
        <v>114</v>
      </c>
      <c r="D8" s="131"/>
      <c r="E8" s="132"/>
      <c r="F8" s="132"/>
      <c r="G8" s="133"/>
      <c r="H8" s="32"/>
      <c r="I8" s="3"/>
      <c r="J8" s="5"/>
    </row>
    <row r="9" spans="1:13">
      <c r="A9" s="22"/>
      <c r="B9" s="5"/>
      <c r="C9" s="33"/>
      <c r="D9" s="8"/>
      <c r="E9" s="38"/>
      <c r="F9" s="5"/>
      <c r="G9" s="33"/>
      <c r="H9" s="32"/>
      <c r="I9" s="3"/>
      <c r="J9" s="5"/>
    </row>
    <row r="10" spans="1:13" ht="29.25" customHeight="1">
      <c r="A10" s="7"/>
      <c r="B10" s="125" t="s">
        <v>18</v>
      </c>
      <c r="C10" s="126"/>
      <c r="D10" s="127"/>
      <c r="E10" s="10"/>
      <c r="F10" s="125" t="s">
        <v>19</v>
      </c>
      <c r="G10" s="126"/>
      <c r="H10" s="127"/>
      <c r="I10" s="3"/>
      <c r="J10" s="85"/>
      <c r="L10" s="123" t="s">
        <v>88</v>
      </c>
      <c r="M10" s="124"/>
    </row>
    <row r="11" spans="1:13" s="4" customFormat="1" ht="27.75" customHeight="1">
      <c r="A11" s="3"/>
      <c r="B11" s="19">
        <v>2</v>
      </c>
      <c r="C11" s="11" t="s">
        <v>31</v>
      </c>
      <c r="D11" s="19" t="s">
        <v>10</v>
      </c>
      <c r="E11" s="12"/>
      <c r="F11" s="19">
        <v>2</v>
      </c>
      <c r="G11" s="11" t="str">
        <f>C11</f>
        <v>Krav til funktion</v>
      </c>
      <c r="H11" s="13" t="s">
        <v>20</v>
      </c>
      <c r="I11" s="2"/>
      <c r="J11" s="80"/>
      <c r="L11" s="87" t="s">
        <v>21</v>
      </c>
      <c r="M11" s="87" t="s">
        <v>89</v>
      </c>
    </row>
    <row r="12" spans="1:13" s="30" customFormat="1" ht="63.75">
      <c r="A12" s="29"/>
      <c r="B12" s="20" t="s">
        <v>12</v>
      </c>
      <c r="C12" s="34" t="s">
        <v>178</v>
      </c>
      <c r="D12" s="39"/>
      <c r="E12" s="40"/>
      <c r="F12" s="20" t="s">
        <v>33</v>
      </c>
      <c r="G12" s="95" t="s">
        <v>128</v>
      </c>
      <c r="H12" s="35"/>
      <c r="I12" s="81"/>
      <c r="J12" s="83"/>
      <c r="K12" s="116" t="s">
        <v>6</v>
      </c>
      <c r="L12" s="88"/>
      <c r="M12" s="88"/>
    </row>
    <row r="13" spans="1:13" s="30" customFormat="1" ht="63.75">
      <c r="A13" s="29"/>
      <c r="B13" s="20" t="s">
        <v>13</v>
      </c>
      <c r="C13" s="34" t="s">
        <v>140</v>
      </c>
      <c r="D13" s="39"/>
      <c r="E13" s="40"/>
      <c r="F13" s="20" t="s">
        <v>34</v>
      </c>
      <c r="G13" s="95" t="s">
        <v>184</v>
      </c>
      <c r="H13" s="35"/>
      <c r="I13" s="81"/>
      <c r="J13" s="83"/>
      <c r="K13" s="116" t="s">
        <v>227</v>
      </c>
      <c r="L13" s="88"/>
      <c r="M13" s="88"/>
    </row>
    <row r="14" spans="1:13" s="30" customFormat="1" ht="63.75">
      <c r="A14" s="29"/>
      <c r="B14" s="20" t="s">
        <v>22</v>
      </c>
      <c r="C14" s="34" t="s">
        <v>135</v>
      </c>
      <c r="D14" s="39"/>
      <c r="E14" s="40"/>
      <c r="F14" s="20" t="s">
        <v>35</v>
      </c>
      <c r="G14" s="95" t="s">
        <v>183</v>
      </c>
      <c r="H14" s="35"/>
      <c r="I14" s="81"/>
      <c r="J14" s="83"/>
      <c r="L14" s="88"/>
      <c r="M14" s="88"/>
    </row>
    <row r="15" spans="1:13" s="30" customFormat="1" ht="51">
      <c r="A15" s="29"/>
      <c r="B15" s="20" t="s">
        <v>23</v>
      </c>
      <c r="C15" s="34" t="s">
        <v>138</v>
      </c>
      <c r="D15" s="39"/>
      <c r="E15" s="40"/>
      <c r="F15" s="20" t="s">
        <v>78</v>
      </c>
      <c r="G15" s="95" t="s">
        <v>182</v>
      </c>
      <c r="H15" s="35"/>
      <c r="I15" s="81"/>
      <c r="J15" s="83"/>
      <c r="L15" s="88"/>
      <c r="M15" s="88"/>
    </row>
    <row r="16" spans="1:13" s="30" customFormat="1" ht="63.75">
      <c r="A16" s="29"/>
      <c r="B16" s="20" t="s">
        <v>24</v>
      </c>
      <c r="C16" s="34" t="s">
        <v>205</v>
      </c>
      <c r="D16" s="39"/>
      <c r="E16" s="40"/>
      <c r="F16" s="20" t="s">
        <v>79</v>
      </c>
      <c r="G16" s="95" t="s">
        <v>181</v>
      </c>
      <c r="H16" s="35"/>
      <c r="I16" s="81"/>
      <c r="J16" s="83"/>
      <c r="L16" s="88"/>
      <c r="M16" s="88"/>
    </row>
    <row r="17" spans="1:13" s="30" customFormat="1" ht="63.75">
      <c r="A17" s="29"/>
      <c r="B17" s="20" t="s">
        <v>25</v>
      </c>
      <c r="C17" s="34" t="s">
        <v>252</v>
      </c>
      <c r="D17" s="39"/>
      <c r="E17" s="40"/>
      <c r="F17" s="20" t="s">
        <v>80</v>
      </c>
      <c r="G17" s="35" t="s">
        <v>121</v>
      </c>
      <c r="I17" s="81"/>
      <c r="J17" s="83"/>
      <c r="L17" s="88"/>
      <c r="M17" s="88"/>
    </row>
    <row r="18" spans="1:13" s="30" customFormat="1" ht="51">
      <c r="A18" s="29"/>
      <c r="B18" s="20" t="s">
        <v>26</v>
      </c>
      <c r="C18" s="95" t="s">
        <v>323</v>
      </c>
      <c r="D18" s="39"/>
      <c r="E18" s="40"/>
      <c r="F18" s="20" t="s">
        <v>98</v>
      </c>
      <c r="G18" s="95" t="s">
        <v>200</v>
      </c>
      <c r="H18" s="95"/>
      <c r="I18" s="81"/>
      <c r="J18" s="83"/>
      <c r="L18" s="88"/>
      <c r="M18" s="88"/>
    </row>
    <row r="19" spans="1:13" s="30" customFormat="1" ht="76.5">
      <c r="A19" s="29"/>
      <c r="B19" s="20" t="s">
        <v>32</v>
      </c>
      <c r="C19" s="95" t="s">
        <v>324</v>
      </c>
      <c r="D19" s="39"/>
      <c r="E19" s="40"/>
      <c r="F19" s="20" t="s">
        <v>99</v>
      </c>
      <c r="G19" s="95" t="s">
        <v>247</v>
      </c>
      <c r="H19" s="95"/>
      <c r="I19" s="81"/>
      <c r="J19" s="83"/>
      <c r="L19" s="88"/>
      <c r="M19" s="88"/>
    </row>
    <row r="20" spans="1:13" s="30" customFormat="1" ht="63.75">
      <c r="A20" s="29"/>
      <c r="B20" s="20"/>
      <c r="C20" s="95"/>
      <c r="D20" s="39"/>
      <c r="E20" s="40"/>
      <c r="F20" s="20" t="s">
        <v>104</v>
      </c>
      <c r="G20" s="95" t="s">
        <v>144</v>
      </c>
      <c r="H20" s="35"/>
      <c r="I20" s="81"/>
      <c r="J20" s="83"/>
      <c r="L20" s="88"/>
      <c r="M20" s="88"/>
    </row>
    <row r="21" spans="1:13" s="4" customFormat="1" ht="27.75" customHeight="1">
      <c r="A21" s="3"/>
      <c r="B21" s="21">
        <v>3</v>
      </c>
      <c r="C21" s="14" t="s">
        <v>28</v>
      </c>
      <c r="D21" s="15"/>
      <c r="E21" s="16"/>
      <c r="F21" s="21">
        <v>3</v>
      </c>
      <c r="G21" s="14" t="str">
        <f>C21</f>
        <v>Emballage</v>
      </c>
      <c r="H21" s="17"/>
      <c r="I21" s="82"/>
      <c r="J21" s="84"/>
      <c r="L21" s="89"/>
      <c r="M21" s="89"/>
    </row>
    <row r="22" spans="1:13" s="30" customFormat="1" ht="114.75">
      <c r="A22" s="29"/>
      <c r="B22" s="20" t="s">
        <v>11</v>
      </c>
      <c r="C22" s="95" t="s">
        <v>101</v>
      </c>
      <c r="D22" s="39"/>
      <c r="E22" s="40"/>
      <c r="F22" s="20" t="s">
        <v>36</v>
      </c>
      <c r="G22" s="95" t="s">
        <v>93</v>
      </c>
      <c r="H22" s="95"/>
      <c r="I22" s="81"/>
      <c r="J22" s="83"/>
      <c r="L22" s="88"/>
      <c r="M22" s="88"/>
    </row>
    <row r="23" spans="1:13" s="30" customFormat="1" ht="63.75">
      <c r="A23" s="29"/>
      <c r="B23" s="20" t="s">
        <v>14</v>
      </c>
      <c r="C23" s="95" t="s">
        <v>90</v>
      </c>
      <c r="D23" s="39"/>
      <c r="E23" s="40"/>
      <c r="F23" s="20" t="s">
        <v>37</v>
      </c>
      <c r="G23" s="95" t="s">
        <v>94</v>
      </c>
      <c r="H23" s="95"/>
      <c r="I23" s="81"/>
      <c r="J23" s="83"/>
      <c r="L23" s="88"/>
      <c r="M23" s="88"/>
    </row>
    <row r="24" spans="1:13" s="30" customFormat="1" ht="63.75">
      <c r="A24" s="29"/>
      <c r="B24" s="20" t="s">
        <v>15</v>
      </c>
      <c r="C24" s="95" t="s">
        <v>91</v>
      </c>
      <c r="D24" s="39"/>
      <c r="E24" s="40"/>
      <c r="F24" s="20" t="s">
        <v>81</v>
      </c>
      <c r="G24" s="95" t="s">
        <v>95</v>
      </c>
      <c r="H24" s="95"/>
      <c r="I24" s="81"/>
      <c r="J24" s="83"/>
      <c r="L24" s="88"/>
      <c r="M24" s="88"/>
    </row>
    <row r="25" spans="1:13" s="30" customFormat="1" ht="63.75">
      <c r="A25" s="29"/>
      <c r="B25" s="20" t="s">
        <v>16</v>
      </c>
      <c r="C25" s="95" t="s">
        <v>92</v>
      </c>
      <c r="D25" s="39"/>
      <c r="E25" s="40"/>
      <c r="F25" s="20" t="s">
        <v>82</v>
      </c>
      <c r="G25" s="95" t="s">
        <v>96</v>
      </c>
      <c r="H25" s="95"/>
      <c r="I25" s="81"/>
      <c r="J25" s="83"/>
      <c r="L25" s="88"/>
      <c r="M25" s="88"/>
    </row>
    <row r="26" spans="1:13" s="30" customFormat="1" ht="63.75">
      <c r="A26" s="29"/>
      <c r="B26" s="20" t="s">
        <v>27</v>
      </c>
      <c r="C26" s="95" t="s">
        <v>100</v>
      </c>
      <c r="D26" s="39"/>
      <c r="E26" s="40"/>
      <c r="F26" s="20" t="s">
        <v>83</v>
      </c>
      <c r="G26" s="95" t="s">
        <v>97</v>
      </c>
      <c r="H26" s="95"/>
      <c r="I26" s="81"/>
      <c r="J26" s="83"/>
      <c r="L26" s="88"/>
      <c r="M26" s="88"/>
    </row>
    <row r="27" spans="1:13" s="30" customFormat="1" ht="76.5">
      <c r="A27" s="29"/>
      <c r="B27" s="20"/>
      <c r="C27" s="95"/>
      <c r="D27" s="39"/>
      <c r="E27" s="40"/>
      <c r="F27" s="20" t="s">
        <v>84</v>
      </c>
      <c r="G27" s="95" t="s">
        <v>102</v>
      </c>
      <c r="H27" s="95"/>
      <c r="I27" s="81"/>
      <c r="J27" s="83"/>
      <c r="L27" s="88"/>
      <c r="M27" s="88"/>
    </row>
    <row r="28" spans="1:13" s="30" customFormat="1" ht="76.5">
      <c r="A28" s="29"/>
      <c r="B28" s="20"/>
      <c r="C28" s="95"/>
      <c r="D28" s="39"/>
      <c r="E28" s="40"/>
      <c r="F28" s="20" t="s">
        <v>85</v>
      </c>
      <c r="G28" s="95" t="s">
        <v>103</v>
      </c>
      <c r="H28" s="95"/>
      <c r="I28" s="81"/>
      <c r="J28" s="83"/>
      <c r="L28" s="88"/>
      <c r="M28" s="88"/>
    </row>
    <row r="29" spans="1:13" s="90" customFormat="1">
      <c r="B29" s="91"/>
      <c r="C29" s="92"/>
      <c r="D29" s="93"/>
      <c r="E29" s="41"/>
      <c r="F29" s="91"/>
      <c r="G29" s="92"/>
      <c r="H29" s="94"/>
      <c r="I29" s="41"/>
      <c r="J29" s="91"/>
    </row>
    <row r="30" spans="1:13" s="90" customFormat="1" hidden="1">
      <c r="B30" s="91"/>
      <c r="C30" s="92"/>
      <c r="D30" s="93"/>
      <c r="E30" s="41"/>
      <c r="F30" s="91"/>
      <c r="G30" s="92"/>
      <c r="H30" s="94"/>
      <c r="I30" s="41"/>
      <c r="J30" s="91"/>
    </row>
    <row r="31" spans="1:13" s="90" customFormat="1" ht="38.25" hidden="1">
      <c r="B31" s="91"/>
      <c r="C31" s="92"/>
      <c r="D31" s="93"/>
      <c r="E31" s="41"/>
      <c r="F31" s="91"/>
      <c r="G31" s="92"/>
      <c r="H31" s="35" t="s">
        <v>139</v>
      </c>
      <c r="I31" s="41"/>
      <c r="J31" s="91"/>
    </row>
    <row r="32" spans="1:13" s="90" customFormat="1" hidden="1">
      <c r="B32" s="91"/>
      <c r="C32" s="92"/>
      <c r="D32" s="93"/>
      <c r="E32" s="41"/>
      <c r="F32" s="91"/>
      <c r="G32" s="92"/>
      <c r="H32" s="35"/>
      <c r="I32" s="41"/>
      <c r="J32" s="91"/>
    </row>
    <row r="33" spans="2:10" s="90" customFormat="1" hidden="1">
      <c r="B33" s="91"/>
      <c r="C33" s="92"/>
      <c r="D33" s="93"/>
      <c r="E33" s="41"/>
      <c r="F33" s="91"/>
      <c r="G33" s="92"/>
      <c r="H33" s="94"/>
      <c r="I33" s="41"/>
      <c r="J33" s="91"/>
    </row>
    <row r="34" spans="2:10" s="90" customFormat="1" hidden="1">
      <c r="B34" s="91"/>
      <c r="C34" s="92"/>
      <c r="D34" s="93"/>
      <c r="E34" s="41"/>
      <c r="F34" s="91"/>
      <c r="G34" s="92"/>
      <c r="H34" s="94"/>
      <c r="I34" s="41"/>
      <c r="J34" s="91"/>
    </row>
    <row r="35" spans="2:10" s="90" customFormat="1" hidden="1">
      <c r="B35" s="91"/>
      <c r="C35" s="92"/>
      <c r="D35" s="93"/>
      <c r="E35" s="41"/>
      <c r="F35" s="91"/>
      <c r="G35" s="92"/>
      <c r="H35" s="94"/>
      <c r="I35" s="41"/>
      <c r="J35" s="91"/>
    </row>
    <row r="36" spans="2:10" s="90" customFormat="1" hidden="1">
      <c r="B36" s="91"/>
      <c r="C36" s="92"/>
      <c r="D36" s="93"/>
      <c r="E36" s="41"/>
      <c r="F36" s="91"/>
      <c r="G36" s="92"/>
      <c r="H36" s="94"/>
      <c r="I36" s="41"/>
      <c r="J36" s="91"/>
    </row>
    <row r="37" spans="2:10" s="90" customFormat="1" hidden="1">
      <c r="B37" s="91"/>
      <c r="C37" s="92"/>
      <c r="D37" s="93"/>
      <c r="E37" s="41"/>
      <c r="F37" s="91"/>
      <c r="G37" s="92"/>
      <c r="H37" s="94"/>
      <c r="I37" s="41"/>
      <c r="J37" s="91"/>
    </row>
    <row r="38" spans="2:10" hidden="1"/>
    <row r="39" spans="2:10" hidden="1"/>
    <row r="40" spans="2:10" hidden="1"/>
    <row r="41" spans="2:10" hidden="1"/>
    <row r="42" spans="2:10" hidden="1"/>
    <row r="43" spans="2:10" hidden="1"/>
    <row r="44" spans="2:10" hidden="1"/>
    <row r="45" spans="2:10" hidden="1"/>
    <row r="46" spans="2:10" hidden="1"/>
    <row r="47" spans="2:10" hidden="1"/>
    <row r="48" spans="2:10"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customHeight="1"/>
  </sheetData>
  <mergeCells count="10">
    <mergeCell ref="D7:G7"/>
    <mergeCell ref="D8:G8"/>
    <mergeCell ref="B10:D10"/>
    <mergeCell ref="F10:H10"/>
    <mergeCell ref="L10:M10"/>
    <mergeCell ref="C1:H1"/>
    <mergeCell ref="B3:G3"/>
    <mergeCell ref="D4:G4"/>
    <mergeCell ref="D5:G5"/>
    <mergeCell ref="D6:G6"/>
  </mergeCells>
  <dataValidations count="1">
    <dataValidation type="list" allowBlank="1" showInputMessage="1" showErrorMessage="1" sqref="D12:D20 D22:D28">
      <formula1>$K$12:$K$13</formula1>
    </dataValidation>
  </dataValidations>
  <pageMargins left="0.70866141732283472" right="0.70866141732283472" top="0.74803149606299213" bottom="0.74803149606299213" header="0.31496062992125984" footer="0.31496062992125984"/>
  <pageSetup paperSize="9" scale="65" fitToHeight="6" orientation="landscape" r:id="rId1"/>
</worksheet>
</file>

<file path=xl/worksheets/sheet19.xml><?xml version="1.0" encoding="utf-8"?>
<worksheet xmlns="http://schemas.openxmlformats.org/spreadsheetml/2006/main" xmlns:r="http://schemas.openxmlformats.org/officeDocument/2006/relationships">
  <sheetPr>
    <pageSetUpPr fitToPage="1"/>
  </sheetPr>
  <dimension ref="A1:M113"/>
  <sheetViews>
    <sheetView zoomScaleNormal="100" workbookViewId="0">
      <selection activeCell="A7" sqref="A7:XFD7"/>
    </sheetView>
  </sheetViews>
  <sheetFormatPr defaultColWidth="0" defaultRowHeight="15" customHeight="1" zeroHeight="1"/>
  <cols>
    <col min="1" max="1" width="9.85546875" style="9" customWidth="1"/>
    <col min="2" max="2" width="5.85546875" style="6" customWidth="1"/>
    <col min="3" max="3" width="47.28515625" style="36" customWidth="1"/>
    <col min="4" max="4" width="16.85546875" style="18" customWidth="1"/>
    <col min="5" max="5" width="3.42578125" style="41" customWidth="1"/>
    <col min="6" max="6" width="5.85546875" style="6" customWidth="1"/>
    <col min="7" max="7" width="45.7109375" style="36" customWidth="1"/>
    <col min="8" max="8" width="59.7109375" style="37" customWidth="1"/>
    <col min="9" max="9" width="5.28515625" style="4" customWidth="1"/>
    <col min="10" max="10" width="5.28515625" style="6" hidden="1" customWidth="1"/>
    <col min="11" max="11" width="9.140625" style="9" hidden="1" customWidth="1"/>
    <col min="12" max="12" width="11" style="9" hidden="1" customWidth="1"/>
    <col min="13" max="13" width="43" style="9" hidden="1" customWidth="1"/>
    <col min="14" max="16384" width="9.140625" style="9" hidden="1"/>
  </cols>
  <sheetData>
    <row r="1" spans="1:13" ht="33" customHeight="1">
      <c r="A1" s="7"/>
      <c r="B1" s="5"/>
      <c r="C1" s="128" t="s">
        <v>310</v>
      </c>
      <c r="D1" s="129"/>
      <c r="E1" s="129"/>
      <c r="F1" s="129"/>
      <c r="G1" s="129"/>
      <c r="H1" s="130"/>
      <c r="I1" s="3"/>
      <c r="J1" s="5"/>
    </row>
    <row r="2" spans="1:13" ht="15" customHeight="1">
      <c r="A2" s="22"/>
      <c r="B2" s="5"/>
      <c r="C2" s="117" t="s">
        <v>288</v>
      </c>
      <c r="D2" s="8"/>
      <c r="E2" s="38"/>
      <c r="F2" s="5"/>
      <c r="G2" s="31"/>
      <c r="H2" s="32"/>
      <c r="I2" s="3"/>
      <c r="J2" s="5"/>
    </row>
    <row r="3" spans="1:13" ht="29.25" customHeight="1">
      <c r="A3" s="22"/>
      <c r="B3" s="134" t="s">
        <v>29</v>
      </c>
      <c r="C3" s="135"/>
      <c r="D3" s="135"/>
      <c r="E3" s="135"/>
      <c r="F3" s="135"/>
      <c r="G3" s="135"/>
      <c r="H3" s="32"/>
      <c r="I3" s="3"/>
      <c r="J3" s="5"/>
    </row>
    <row r="4" spans="1:13" ht="27.75" customHeight="1">
      <c r="A4" s="22"/>
      <c r="B4" s="19">
        <v>1</v>
      </c>
      <c r="C4" s="11" t="s">
        <v>30</v>
      </c>
      <c r="D4" s="136" t="s">
        <v>20</v>
      </c>
      <c r="E4" s="136"/>
      <c r="F4" s="136"/>
      <c r="G4" s="136"/>
      <c r="H4" s="32"/>
      <c r="I4" s="3"/>
      <c r="J4" s="5"/>
    </row>
    <row r="5" spans="1:13" ht="38.25">
      <c r="A5" s="22"/>
      <c r="B5" s="88" t="s">
        <v>7</v>
      </c>
      <c r="C5" s="101" t="s">
        <v>185</v>
      </c>
      <c r="D5" s="131"/>
      <c r="E5" s="132"/>
      <c r="F5" s="132"/>
      <c r="G5" s="133"/>
      <c r="H5" s="32"/>
      <c r="I5" s="3"/>
      <c r="J5" s="5"/>
    </row>
    <row r="6" spans="1:13">
      <c r="A6" s="22"/>
      <c r="B6" s="88" t="s">
        <v>8</v>
      </c>
      <c r="C6" s="102" t="s">
        <v>111</v>
      </c>
      <c r="D6" s="131"/>
      <c r="E6" s="132"/>
      <c r="F6" s="132"/>
      <c r="G6" s="133"/>
      <c r="H6" s="32"/>
      <c r="I6" s="3"/>
      <c r="J6" s="5"/>
    </row>
    <row r="7" spans="1:13" ht="25.5">
      <c r="A7" s="22"/>
      <c r="B7" s="88" t="s">
        <v>9</v>
      </c>
      <c r="C7" s="102" t="s">
        <v>112</v>
      </c>
      <c r="D7" s="131"/>
      <c r="E7" s="132"/>
      <c r="F7" s="132"/>
      <c r="G7" s="133"/>
      <c r="H7" s="32"/>
      <c r="I7" s="3"/>
      <c r="J7" s="5"/>
    </row>
    <row r="8" spans="1:13" ht="38.25">
      <c r="A8" s="22"/>
      <c r="B8" s="88" t="s">
        <v>113</v>
      </c>
      <c r="C8" s="102" t="s">
        <v>114</v>
      </c>
      <c r="D8" s="131"/>
      <c r="E8" s="132"/>
      <c r="F8" s="132"/>
      <c r="G8" s="133"/>
      <c r="H8" s="32"/>
      <c r="I8" s="3"/>
      <c r="J8" s="5"/>
    </row>
    <row r="9" spans="1:13">
      <c r="A9" s="22"/>
      <c r="B9" s="5"/>
      <c r="C9" s="33"/>
      <c r="D9" s="8"/>
      <c r="E9" s="38"/>
      <c r="F9" s="5"/>
      <c r="G9" s="33"/>
      <c r="H9" s="32"/>
      <c r="I9" s="3"/>
      <c r="J9" s="5"/>
    </row>
    <row r="10" spans="1:13" ht="29.25" customHeight="1">
      <c r="A10" s="7"/>
      <c r="B10" s="125" t="s">
        <v>18</v>
      </c>
      <c r="C10" s="126"/>
      <c r="D10" s="127"/>
      <c r="E10" s="10"/>
      <c r="F10" s="125" t="s">
        <v>19</v>
      </c>
      <c r="G10" s="126"/>
      <c r="H10" s="127"/>
      <c r="I10" s="3"/>
      <c r="J10" s="85"/>
      <c r="L10" s="123" t="s">
        <v>88</v>
      </c>
      <c r="M10" s="124"/>
    </row>
    <row r="11" spans="1:13" s="4" customFormat="1" ht="27.75" customHeight="1">
      <c r="A11" s="3"/>
      <c r="B11" s="19">
        <v>2</v>
      </c>
      <c r="C11" s="11" t="s">
        <v>31</v>
      </c>
      <c r="D11" s="19" t="s">
        <v>10</v>
      </c>
      <c r="E11" s="12"/>
      <c r="F11" s="19">
        <v>2</v>
      </c>
      <c r="G11" s="11" t="str">
        <f>C11</f>
        <v>Krav til funktion</v>
      </c>
      <c r="H11" s="13" t="s">
        <v>20</v>
      </c>
      <c r="I11" s="2"/>
      <c r="J11" s="80"/>
      <c r="L11" s="87" t="s">
        <v>21</v>
      </c>
      <c r="M11" s="87" t="s">
        <v>89</v>
      </c>
    </row>
    <row r="12" spans="1:13" s="30" customFormat="1" ht="63.75">
      <c r="A12" s="29"/>
      <c r="B12" s="20" t="s">
        <v>12</v>
      </c>
      <c r="C12" s="111" t="s">
        <v>117</v>
      </c>
      <c r="D12" s="39"/>
      <c r="E12" s="40"/>
      <c r="F12" s="20" t="s">
        <v>26</v>
      </c>
      <c r="G12" s="112" t="s">
        <v>128</v>
      </c>
      <c r="H12" s="35"/>
      <c r="I12" s="81"/>
      <c r="J12" s="83"/>
      <c r="K12" s="116" t="s">
        <v>6</v>
      </c>
      <c r="L12" s="88"/>
      <c r="M12" s="88"/>
    </row>
    <row r="13" spans="1:13" s="30" customFormat="1" ht="63.75">
      <c r="A13" s="29"/>
      <c r="B13" s="20" t="s">
        <v>13</v>
      </c>
      <c r="C13" s="34" t="s">
        <v>226</v>
      </c>
      <c r="D13" s="39"/>
      <c r="E13" s="40"/>
      <c r="F13" s="20" t="s">
        <v>32</v>
      </c>
      <c r="G13" s="95" t="s">
        <v>188</v>
      </c>
      <c r="H13" s="35"/>
      <c r="I13" s="81"/>
      <c r="J13" s="83"/>
      <c r="K13" s="116" t="s">
        <v>227</v>
      </c>
      <c r="L13" s="88"/>
      <c r="M13" s="88"/>
    </row>
    <row r="14" spans="1:13" s="30" customFormat="1" ht="63.75">
      <c r="A14" s="29"/>
      <c r="B14" s="20" t="s">
        <v>22</v>
      </c>
      <c r="C14" s="34" t="s">
        <v>138</v>
      </c>
      <c r="D14" s="39"/>
      <c r="E14" s="40"/>
      <c r="F14" s="20" t="s">
        <v>33</v>
      </c>
      <c r="G14" s="35" t="s">
        <v>121</v>
      </c>
      <c r="H14" s="35"/>
      <c r="I14" s="81"/>
      <c r="J14" s="83"/>
      <c r="L14" s="88"/>
      <c r="M14" s="88"/>
    </row>
    <row r="15" spans="1:13" s="30" customFormat="1" ht="63.75">
      <c r="A15" s="29"/>
      <c r="B15" s="20" t="s">
        <v>23</v>
      </c>
      <c r="C15" s="34" t="s">
        <v>186</v>
      </c>
      <c r="D15" s="39"/>
      <c r="E15" s="40"/>
      <c r="F15" s="20" t="s">
        <v>34</v>
      </c>
      <c r="G15" s="35" t="s">
        <v>169</v>
      </c>
      <c r="H15" s="35"/>
      <c r="I15" s="81"/>
      <c r="J15" s="83"/>
      <c r="L15" s="88"/>
      <c r="M15" s="88"/>
    </row>
    <row r="16" spans="1:13" s="30" customFormat="1" ht="63.75">
      <c r="A16" s="29"/>
      <c r="B16" s="20" t="s">
        <v>24</v>
      </c>
      <c r="C16" s="34" t="s">
        <v>187</v>
      </c>
      <c r="D16" s="39"/>
      <c r="E16" s="40"/>
      <c r="F16" s="20" t="s">
        <v>35</v>
      </c>
      <c r="G16" s="35" t="s">
        <v>144</v>
      </c>
      <c r="H16" s="35"/>
      <c r="I16" s="81"/>
      <c r="J16" s="83"/>
      <c r="L16" s="88"/>
      <c r="M16" s="88"/>
    </row>
    <row r="17" spans="1:13" s="30" customFormat="1" ht="51">
      <c r="A17" s="29"/>
      <c r="B17" s="20" t="s">
        <v>25</v>
      </c>
      <c r="C17" s="34" t="s">
        <v>197</v>
      </c>
      <c r="D17" s="39"/>
      <c r="E17" s="40"/>
      <c r="F17" s="20" t="s">
        <v>78</v>
      </c>
      <c r="G17" s="35" t="s">
        <v>120</v>
      </c>
      <c r="H17" s="35"/>
      <c r="I17" s="81"/>
      <c r="J17" s="83"/>
      <c r="L17" s="88"/>
      <c r="M17" s="88"/>
    </row>
    <row r="18" spans="1:13" s="30" customFormat="1" ht="63.75">
      <c r="A18" s="29"/>
      <c r="B18" s="20" t="s">
        <v>98</v>
      </c>
      <c r="C18" s="34" t="s">
        <v>325</v>
      </c>
      <c r="D18" s="39"/>
      <c r="E18" s="40"/>
      <c r="F18" s="20" t="s">
        <v>79</v>
      </c>
      <c r="G18" s="35" t="s">
        <v>249</v>
      </c>
      <c r="H18" s="35"/>
      <c r="I18" s="81"/>
      <c r="J18" s="83"/>
      <c r="L18" s="88"/>
      <c r="M18" s="88"/>
    </row>
    <row r="19" spans="1:13" s="30" customFormat="1" ht="76.5">
      <c r="A19" s="29"/>
      <c r="B19" s="20"/>
      <c r="C19" s="34"/>
      <c r="D19" s="39"/>
      <c r="E19" s="40"/>
      <c r="F19" s="20" t="s">
        <v>80</v>
      </c>
      <c r="G19" s="35" t="s">
        <v>124</v>
      </c>
      <c r="H19" s="35"/>
      <c r="I19" s="81"/>
      <c r="J19" s="83"/>
      <c r="L19" s="88"/>
      <c r="M19" s="88"/>
    </row>
    <row r="20" spans="1:13" s="4" customFormat="1" ht="27.75" customHeight="1">
      <c r="A20" s="3"/>
      <c r="B20" s="21">
        <v>3</v>
      </c>
      <c r="C20" s="14" t="s">
        <v>28</v>
      </c>
      <c r="D20" s="15"/>
      <c r="E20" s="16"/>
      <c r="F20" s="21">
        <v>3</v>
      </c>
      <c r="G20" s="14" t="str">
        <f>C20</f>
        <v>Emballage</v>
      </c>
      <c r="H20" s="17"/>
      <c r="I20" s="82"/>
      <c r="J20" s="84"/>
      <c r="L20" s="89"/>
      <c r="M20" s="89"/>
    </row>
    <row r="21" spans="1:13" s="30" customFormat="1" ht="114.75">
      <c r="A21" s="29"/>
      <c r="B21" s="20" t="s">
        <v>11</v>
      </c>
      <c r="C21" s="95" t="s">
        <v>101</v>
      </c>
      <c r="D21" s="39"/>
      <c r="E21" s="40"/>
      <c r="F21" s="20" t="s">
        <v>36</v>
      </c>
      <c r="G21" s="95" t="s">
        <v>93</v>
      </c>
      <c r="H21" s="95"/>
      <c r="I21" s="81"/>
      <c r="J21" s="83"/>
      <c r="L21" s="88"/>
      <c r="M21" s="88"/>
    </row>
    <row r="22" spans="1:13" s="30" customFormat="1" ht="63.75">
      <c r="A22" s="29"/>
      <c r="B22" s="20" t="s">
        <v>14</v>
      </c>
      <c r="C22" s="95" t="s">
        <v>90</v>
      </c>
      <c r="D22" s="39"/>
      <c r="E22" s="40"/>
      <c r="F22" s="20" t="s">
        <v>37</v>
      </c>
      <c r="G22" s="95" t="s">
        <v>94</v>
      </c>
      <c r="H22" s="95"/>
      <c r="I22" s="81"/>
      <c r="J22" s="83"/>
      <c r="L22" s="88"/>
      <c r="M22" s="88"/>
    </row>
    <row r="23" spans="1:13" s="30" customFormat="1" ht="63.75">
      <c r="A23" s="29"/>
      <c r="B23" s="20" t="s">
        <v>15</v>
      </c>
      <c r="C23" s="95" t="s">
        <v>91</v>
      </c>
      <c r="D23" s="39"/>
      <c r="E23" s="40"/>
      <c r="F23" s="20" t="s">
        <v>81</v>
      </c>
      <c r="G23" s="95" t="s">
        <v>95</v>
      </c>
      <c r="H23" s="95"/>
      <c r="I23" s="81"/>
      <c r="J23" s="83"/>
      <c r="L23" s="88"/>
      <c r="M23" s="88"/>
    </row>
    <row r="24" spans="1:13" s="30" customFormat="1" ht="63.75">
      <c r="A24" s="29"/>
      <c r="B24" s="20" t="s">
        <v>16</v>
      </c>
      <c r="C24" s="95" t="s">
        <v>92</v>
      </c>
      <c r="D24" s="39"/>
      <c r="E24" s="40"/>
      <c r="F24" s="20" t="s">
        <v>82</v>
      </c>
      <c r="G24" s="95" t="s">
        <v>96</v>
      </c>
      <c r="H24" s="95"/>
      <c r="I24" s="81"/>
      <c r="J24" s="83"/>
      <c r="L24" s="88"/>
      <c r="M24" s="88"/>
    </row>
    <row r="25" spans="1:13" s="30" customFormat="1" ht="63.75">
      <c r="A25" s="29"/>
      <c r="B25" s="20" t="s">
        <v>27</v>
      </c>
      <c r="C25" s="95" t="s">
        <v>100</v>
      </c>
      <c r="D25" s="39"/>
      <c r="E25" s="40"/>
      <c r="F25" s="20" t="s">
        <v>83</v>
      </c>
      <c r="G25" s="95" t="s">
        <v>97</v>
      </c>
      <c r="H25" s="95"/>
      <c r="I25" s="81"/>
      <c r="J25" s="83"/>
      <c r="L25" s="88"/>
      <c r="M25" s="88"/>
    </row>
    <row r="26" spans="1:13" s="30" customFormat="1" ht="76.5">
      <c r="A26" s="29"/>
      <c r="B26" s="20"/>
      <c r="C26" s="95"/>
      <c r="D26" s="39"/>
      <c r="E26" s="40"/>
      <c r="F26" s="20" t="s">
        <v>84</v>
      </c>
      <c r="G26" s="95" t="s">
        <v>102</v>
      </c>
      <c r="H26" s="95"/>
      <c r="I26" s="81"/>
      <c r="J26" s="83"/>
      <c r="L26" s="88"/>
      <c r="M26" s="88"/>
    </row>
    <row r="27" spans="1:13" s="30" customFormat="1" ht="76.5">
      <c r="A27" s="29"/>
      <c r="B27" s="20"/>
      <c r="C27" s="95"/>
      <c r="D27" s="39"/>
      <c r="E27" s="40"/>
      <c r="F27" s="20" t="s">
        <v>85</v>
      </c>
      <c r="G27" s="95" t="s">
        <v>103</v>
      </c>
      <c r="H27" s="95"/>
      <c r="I27" s="81"/>
      <c r="J27" s="83"/>
      <c r="L27" s="88"/>
      <c r="M27" s="88"/>
    </row>
    <row r="28" spans="1:13" s="90" customFormat="1">
      <c r="B28" s="91"/>
      <c r="C28" s="92"/>
      <c r="D28" s="93"/>
      <c r="E28" s="41"/>
      <c r="F28" s="91"/>
      <c r="G28" s="92"/>
      <c r="H28" s="94"/>
      <c r="I28" s="41"/>
      <c r="J28" s="91"/>
    </row>
    <row r="29" spans="1:13" s="90" customFormat="1" hidden="1">
      <c r="B29" s="91"/>
      <c r="C29" s="92"/>
      <c r="D29" s="93"/>
      <c r="E29" s="41"/>
      <c r="F29" s="91"/>
      <c r="G29" s="92"/>
      <c r="H29" s="94"/>
      <c r="I29" s="41"/>
      <c r="J29" s="91"/>
    </row>
    <row r="30" spans="1:13" s="90" customFormat="1" ht="38.25" hidden="1">
      <c r="B30" s="91"/>
      <c r="C30" s="92"/>
      <c r="D30" s="93"/>
      <c r="E30" s="41"/>
      <c r="F30" s="91"/>
      <c r="G30" s="92"/>
      <c r="H30" s="35" t="s">
        <v>139</v>
      </c>
      <c r="I30" s="41"/>
      <c r="J30" s="91"/>
    </row>
    <row r="31" spans="1:13" s="90" customFormat="1" hidden="1">
      <c r="B31" s="91"/>
      <c r="C31" s="92"/>
      <c r="D31" s="93"/>
      <c r="E31" s="41"/>
      <c r="F31" s="91"/>
      <c r="G31" s="92"/>
      <c r="H31" s="35"/>
      <c r="I31" s="41"/>
      <c r="J31" s="91"/>
    </row>
    <row r="32" spans="1:13" s="90" customFormat="1" hidden="1">
      <c r="B32" s="91"/>
      <c r="C32" s="92"/>
      <c r="D32" s="93"/>
      <c r="E32" s="41"/>
      <c r="F32" s="91"/>
      <c r="G32" s="92"/>
      <c r="H32" s="94"/>
      <c r="I32" s="41"/>
      <c r="J32" s="91"/>
    </row>
    <row r="33" spans="2:10" s="90" customFormat="1" hidden="1">
      <c r="B33" s="91"/>
      <c r="C33" s="92"/>
      <c r="D33" s="93"/>
      <c r="E33" s="41"/>
      <c r="F33" s="91"/>
      <c r="G33" s="92"/>
      <c r="H33" s="94"/>
      <c r="I33" s="41"/>
      <c r="J33" s="91"/>
    </row>
    <row r="34" spans="2:10" s="90" customFormat="1" hidden="1">
      <c r="B34" s="91"/>
      <c r="C34" s="92"/>
      <c r="D34" s="93"/>
      <c r="E34" s="41"/>
      <c r="F34" s="91"/>
      <c r="G34" s="92"/>
      <c r="H34" s="94"/>
      <c r="I34" s="41"/>
      <c r="J34" s="91"/>
    </row>
    <row r="35" spans="2:10" s="90" customFormat="1" hidden="1">
      <c r="B35" s="91"/>
      <c r="C35" s="92"/>
      <c r="D35" s="93"/>
      <c r="E35" s="41"/>
      <c r="F35" s="91"/>
      <c r="G35" s="92"/>
      <c r="H35" s="94"/>
      <c r="I35" s="41"/>
      <c r="J35" s="91"/>
    </row>
    <row r="36" spans="2:10" s="90" customFormat="1" hidden="1">
      <c r="B36" s="91"/>
      <c r="C36" s="92"/>
      <c r="D36" s="93"/>
      <c r="E36" s="41"/>
      <c r="F36" s="91"/>
      <c r="G36" s="92"/>
      <c r="H36" s="94"/>
      <c r="I36" s="41"/>
      <c r="J36" s="91"/>
    </row>
    <row r="37" spans="2:10" hidden="1"/>
    <row r="38" spans="2:10" hidden="1"/>
    <row r="39" spans="2:10" hidden="1"/>
    <row r="40" spans="2:10" hidden="1"/>
    <row r="41" spans="2:10" hidden="1"/>
    <row r="42" spans="2:10" hidden="1"/>
    <row r="43" spans="2:10" hidden="1"/>
    <row r="44" spans="2:10" hidden="1"/>
    <row r="45" spans="2:10" hidden="1"/>
    <row r="46" spans="2:10" hidden="1"/>
    <row r="47" spans="2:10" hidden="1"/>
    <row r="48" spans="2:10"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customHeight="1"/>
  </sheetData>
  <mergeCells count="10">
    <mergeCell ref="D7:G7"/>
    <mergeCell ref="D8:G8"/>
    <mergeCell ref="B10:D10"/>
    <mergeCell ref="F10:H10"/>
    <mergeCell ref="L10:M10"/>
    <mergeCell ref="C1:H1"/>
    <mergeCell ref="B3:G3"/>
    <mergeCell ref="D4:G4"/>
    <mergeCell ref="D5:G5"/>
    <mergeCell ref="D6:G6"/>
  </mergeCells>
  <dataValidations count="1">
    <dataValidation type="list" allowBlank="1" showInputMessage="1" showErrorMessage="1" sqref="D12:D19 D21:D27">
      <formula1>$K$12:$K$13</formula1>
    </dataValidation>
  </dataValidations>
  <pageMargins left="0.70866141732283472" right="0.70866141732283472" top="0.74803149606299213" bottom="0.74803149606299213" header="0.31496062992125984" footer="0.31496062992125984"/>
  <pageSetup paperSize="9" scale="65" fitToHeight="6"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4"/>
  <sheetViews>
    <sheetView zoomScaleNormal="100" workbookViewId="0">
      <selection activeCell="B19" sqref="B19"/>
    </sheetView>
  </sheetViews>
  <sheetFormatPr defaultColWidth="0" defaultRowHeight="15" zeroHeight="1"/>
  <cols>
    <col min="1" max="1" width="9.140625" style="97" customWidth="1"/>
    <col min="2" max="2" width="139.140625" style="97" customWidth="1"/>
    <col min="3" max="3" width="9.140625" style="97" customWidth="1"/>
    <col min="4" max="4" width="0" style="97" hidden="1" customWidth="1"/>
    <col min="5" max="16384" width="9.140625" style="97" hidden="1"/>
  </cols>
  <sheetData>
    <row r="1" spans="1:7">
      <c r="A1" s="96"/>
      <c r="B1" s="96"/>
      <c r="C1" s="96"/>
      <c r="D1" s="96"/>
    </row>
    <row r="2" spans="1:7" ht="21">
      <c r="A2" s="96"/>
      <c r="B2" s="98" t="s">
        <v>110</v>
      </c>
      <c r="C2" s="96"/>
      <c r="D2" s="96"/>
    </row>
    <row r="3" spans="1:7">
      <c r="A3" s="96"/>
      <c r="B3" s="99"/>
      <c r="C3" s="96"/>
      <c r="D3" s="96"/>
    </row>
    <row r="4" spans="1:7">
      <c r="A4" s="96"/>
      <c r="B4" s="105" t="s">
        <v>236</v>
      </c>
      <c r="C4" s="96"/>
    </row>
    <row r="5" spans="1:7">
      <c r="A5" s="96"/>
      <c r="B5" s="105" t="s">
        <v>237</v>
      </c>
      <c r="C5" s="99"/>
      <c r="D5" s="99"/>
      <c r="E5" s="99"/>
      <c r="F5" s="99"/>
      <c r="G5" s="99"/>
    </row>
    <row r="6" spans="1:7">
      <c r="A6" s="96"/>
      <c r="B6" s="105" t="s">
        <v>256</v>
      </c>
      <c r="C6" s="99"/>
      <c r="D6" s="99"/>
      <c r="E6" s="99"/>
      <c r="F6" s="99"/>
      <c r="G6" s="99"/>
    </row>
    <row r="7" spans="1:7">
      <c r="A7" s="96"/>
      <c r="B7" s="105" t="s">
        <v>257</v>
      </c>
      <c r="C7" s="99"/>
      <c r="D7" s="99"/>
      <c r="E7" s="99"/>
      <c r="F7" s="99"/>
      <c r="G7" s="99"/>
    </row>
    <row r="8" spans="1:7">
      <c r="A8" s="96"/>
      <c r="B8" s="105" t="s">
        <v>300</v>
      </c>
      <c r="C8" s="99"/>
      <c r="D8" s="99"/>
      <c r="E8" s="99"/>
      <c r="F8" s="99"/>
      <c r="G8" s="99"/>
    </row>
    <row r="9" spans="1:7">
      <c r="A9" s="96"/>
      <c r="B9" s="105" t="s">
        <v>301</v>
      </c>
      <c r="C9" s="99"/>
      <c r="D9" s="99"/>
      <c r="E9" s="99"/>
      <c r="F9" s="99"/>
      <c r="G9" s="99"/>
    </row>
    <row r="10" spans="1:7">
      <c r="A10" s="96"/>
      <c r="B10" s="105" t="s">
        <v>302</v>
      </c>
      <c r="C10" s="105"/>
      <c r="D10" s="105"/>
      <c r="E10" s="105"/>
      <c r="F10" s="105"/>
      <c r="G10" s="105"/>
    </row>
    <row r="11" spans="1:7">
      <c r="A11" s="96"/>
      <c r="B11" s="105" t="s">
        <v>303</v>
      </c>
      <c r="C11" s="99"/>
      <c r="D11" s="99"/>
      <c r="E11" s="99"/>
      <c r="F11" s="99"/>
      <c r="G11" s="99"/>
    </row>
    <row r="12" spans="1:7">
      <c r="A12" s="96"/>
      <c r="B12" s="105" t="s">
        <v>304</v>
      </c>
      <c r="C12" s="99"/>
      <c r="D12" s="99"/>
      <c r="E12" s="99"/>
      <c r="F12" s="99"/>
      <c r="G12" s="99"/>
    </row>
    <row r="13" spans="1:7">
      <c r="A13" s="96"/>
      <c r="B13" s="105" t="s">
        <v>305</v>
      </c>
      <c r="C13" s="99"/>
      <c r="D13" s="99"/>
      <c r="E13" s="99"/>
      <c r="F13" s="99"/>
      <c r="G13" s="99"/>
    </row>
    <row r="14" spans="1:7">
      <c r="A14" s="96"/>
      <c r="B14" s="99" t="s">
        <v>306</v>
      </c>
      <c r="C14" s="99"/>
      <c r="D14" s="99"/>
      <c r="E14" s="99"/>
      <c r="F14" s="99"/>
      <c r="G14" s="99"/>
    </row>
    <row r="15" spans="1:7">
      <c r="A15" s="96"/>
      <c r="B15" s="99" t="s">
        <v>307</v>
      </c>
      <c r="C15" s="99"/>
      <c r="D15" s="99"/>
      <c r="E15" s="99"/>
      <c r="F15" s="99"/>
      <c r="G15" s="99"/>
    </row>
    <row r="16" spans="1:7">
      <c r="A16" s="96"/>
      <c r="B16" s="99" t="s">
        <v>308</v>
      </c>
      <c r="C16" s="99"/>
      <c r="D16" s="99"/>
      <c r="E16" s="99"/>
      <c r="F16" s="99"/>
      <c r="G16" s="99"/>
    </row>
    <row r="17" spans="1:8">
      <c r="A17" s="96"/>
      <c r="B17" s="99" t="s">
        <v>309</v>
      </c>
      <c r="C17" s="99"/>
      <c r="D17" s="99"/>
      <c r="E17" s="99"/>
      <c r="F17" s="99"/>
      <c r="G17" s="99"/>
      <c r="H17" s="96"/>
    </row>
    <row r="18" spans="1:8">
      <c r="A18" s="96"/>
      <c r="B18" s="99" t="s">
        <v>310</v>
      </c>
      <c r="C18" s="99"/>
      <c r="D18" s="99"/>
      <c r="E18" s="99"/>
      <c r="F18" s="99"/>
      <c r="G18" s="99"/>
      <c r="H18" s="106"/>
    </row>
    <row r="19" spans="1:8">
      <c r="A19" s="96"/>
      <c r="B19" s="99" t="s">
        <v>311</v>
      </c>
      <c r="C19" s="99"/>
      <c r="D19" s="99"/>
      <c r="E19" s="99"/>
      <c r="F19" s="99"/>
      <c r="G19" s="99"/>
      <c r="H19" s="109"/>
    </row>
    <row r="20" spans="1:8">
      <c r="A20" s="96"/>
      <c r="B20" s="99"/>
      <c r="C20" s="99"/>
      <c r="D20" s="99"/>
      <c r="E20" s="99"/>
      <c r="F20" s="99"/>
      <c r="G20" s="99"/>
      <c r="H20" s="109"/>
    </row>
    <row r="21" spans="1:8" hidden="1">
      <c r="A21" s="96"/>
      <c r="B21" s="99"/>
      <c r="C21" s="106"/>
      <c r="D21" s="99"/>
      <c r="E21" s="99"/>
      <c r="F21" s="99"/>
      <c r="G21" s="106"/>
      <c r="H21" s="109"/>
    </row>
    <row r="22" spans="1:8" hidden="1">
      <c r="A22" s="96"/>
      <c r="B22" s="100"/>
      <c r="C22" s="99"/>
      <c r="D22" s="99"/>
      <c r="E22" s="99"/>
      <c r="F22" s="99"/>
      <c r="G22" s="106"/>
      <c r="H22" s="106"/>
    </row>
    <row r="23" spans="1:8" hidden="1">
      <c r="A23" s="100"/>
      <c r="C23" s="108"/>
      <c r="F23" s="99"/>
      <c r="G23" s="110"/>
      <c r="H23" s="107"/>
    </row>
    <row r="24" spans="1:8" hidden="1">
      <c r="F24" s="99"/>
      <c r="G24" s="110"/>
      <c r="H24" s="107"/>
    </row>
    <row r="25" spans="1:8" hidden="1">
      <c r="F25" s="99"/>
    </row>
    <row r="26" spans="1:8" hidden="1">
      <c r="F26" s="99"/>
    </row>
    <row r="27" spans="1:8" hidden="1">
      <c r="F27" s="99"/>
      <c r="G27" s="110"/>
      <c r="H27" s="107"/>
    </row>
    <row r="28" spans="1:8" hidden="1">
      <c r="F28" s="99"/>
      <c r="G28" s="110"/>
      <c r="H28" s="107"/>
    </row>
    <row r="29" spans="1:8" hidden="1">
      <c r="F29" s="99" t="s">
        <v>104</v>
      </c>
    </row>
    <row r="30" spans="1:8" hidden="1">
      <c r="F30" s="99" t="s">
        <v>105</v>
      </c>
    </row>
    <row r="31" spans="1:8" hidden="1">
      <c r="F31" s="99" t="s">
        <v>106</v>
      </c>
    </row>
    <row r="32" spans="1:8" hidden="1">
      <c r="F32" s="99" t="s">
        <v>107</v>
      </c>
    </row>
    <row r="33" spans="2:8" hidden="1">
      <c r="B33" s="97">
        <v>3</v>
      </c>
      <c r="F33" s="97">
        <v>3</v>
      </c>
    </row>
    <row r="34" spans="2:8" hidden="1"/>
    <row r="35" spans="2:8" ht="77.25" hidden="1">
      <c r="H35" s="106" t="s">
        <v>139</v>
      </c>
    </row>
    <row r="36" spans="2:8" hidden="1">
      <c r="H36" s="106"/>
    </row>
    <row r="37" spans="2:8" hidden="1"/>
    <row r="38" spans="2:8" hidden="1"/>
    <row r="39" spans="2:8" hidden="1"/>
    <row r="40" spans="2:8" hidden="1"/>
    <row r="41" spans="2:8" hidden="1"/>
    <row r="42" spans="2:8" hidden="1"/>
    <row r="43" spans="2:8" hidden="1"/>
    <row r="44" spans="2:8" hidden="1"/>
    <row r="45" spans="2:8" hidden="1"/>
    <row r="46" spans="2:8" hidden="1"/>
    <row r="47" spans="2:8" hidden="1"/>
    <row r="48" spans="2:8" hidden="1"/>
    <row r="49" hidden="1"/>
    <row r="50" hidden="1"/>
    <row r="51" hidden="1"/>
    <row r="52" hidden="1"/>
    <row r="53" hidden="1"/>
    <row r="54" hidden="1"/>
  </sheetData>
  <pageMargins left="0.70866141732283472" right="0.70866141732283472" top="0.74803149606299213" bottom="0.74803149606299213" header="0.31496062992125984" footer="0.31496062992125984"/>
  <pageSetup paperSize="9" scale="83" fitToHeight="6" orientation="landscape" r:id="rId1"/>
</worksheet>
</file>

<file path=xl/worksheets/sheet20.xml><?xml version="1.0" encoding="utf-8"?>
<worksheet xmlns="http://schemas.openxmlformats.org/spreadsheetml/2006/main" xmlns:r="http://schemas.openxmlformats.org/officeDocument/2006/relationships">
  <sheetPr>
    <pageSetUpPr fitToPage="1"/>
  </sheetPr>
  <dimension ref="A1:M169"/>
  <sheetViews>
    <sheetView zoomScaleNormal="100" workbookViewId="0">
      <selection activeCell="C13" sqref="C13"/>
    </sheetView>
  </sheetViews>
  <sheetFormatPr defaultColWidth="0" defaultRowHeight="15" customHeight="1" zeroHeight="1"/>
  <cols>
    <col min="1" max="1" width="9.85546875" style="9" customWidth="1"/>
    <col min="2" max="2" width="5.85546875" style="6" customWidth="1"/>
    <col min="3" max="3" width="47.28515625" style="36" customWidth="1"/>
    <col min="4" max="4" width="16.85546875" style="18" customWidth="1"/>
    <col min="5" max="5" width="3.42578125" style="41" customWidth="1"/>
    <col min="6" max="6" width="5.85546875" style="6" customWidth="1"/>
    <col min="7" max="7" width="45.7109375" style="36" customWidth="1"/>
    <col min="8" max="8" width="59.7109375" style="37" customWidth="1"/>
    <col min="9" max="9" width="5.28515625" style="4" customWidth="1"/>
    <col min="10" max="10" width="5.28515625" style="6" hidden="1" customWidth="1"/>
    <col min="11" max="11" width="9.140625" style="9" hidden="1" customWidth="1"/>
    <col min="12" max="12" width="11" style="9" hidden="1" customWidth="1"/>
    <col min="13" max="13" width="43" style="9" hidden="1" customWidth="1"/>
    <col min="14" max="16384" width="9.140625" style="9" hidden="1"/>
  </cols>
  <sheetData>
    <row r="1" spans="1:13" ht="33" customHeight="1">
      <c r="A1" s="7"/>
      <c r="B1" s="5"/>
      <c r="C1" s="128" t="s">
        <v>311</v>
      </c>
      <c r="D1" s="129"/>
      <c r="E1" s="129"/>
      <c r="F1" s="129"/>
      <c r="G1" s="129"/>
      <c r="H1" s="130"/>
      <c r="I1" s="3"/>
      <c r="J1" s="5"/>
    </row>
    <row r="2" spans="1:13" ht="15" customHeight="1">
      <c r="A2" s="22"/>
      <c r="B2" s="5"/>
      <c r="C2" s="117" t="s">
        <v>289</v>
      </c>
      <c r="D2" s="8"/>
      <c r="E2" s="38"/>
      <c r="F2" s="5"/>
      <c r="G2" s="31"/>
      <c r="H2" s="32"/>
      <c r="I2" s="3"/>
      <c r="J2" s="5"/>
    </row>
    <row r="3" spans="1:13" ht="29.25" customHeight="1">
      <c r="A3" s="22"/>
      <c r="B3" s="134" t="s">
        <v>29</v>
      </c>
      <c r="C3" s="135"/>
      <c r="D3" s="135"/>
      <c r="E3" s="135"/>
      <c r="F3" s="135"/>
      <c r="G3" s="135"/>
      <c r="H3" s="32"/>
      <c r="I3" s="3"/>
      <c r="J3" s="5"/>
    </row>
    <row r="4" spans="1:13" ht="27.75" customHeight="1">
      <c r="A4" s="22"/>
      <c r="B4" s="19">
        <v>1</v>
      </c>
      <c r="C4" s="11" t="s">
        <v>30</v>
      </c>
      <c r="D4" s="136" t="s">
        <v>20</v>
      </c>
      <c r="E4" s="136"/>
      <c r="F4" s="136"/>
      <c r="G4" s="136"/>
      <c r="H4" s="32"/>
      <c r="I4" s="3"/>
      <c r="J4" s="5"/>
    </row>
    <row r="5" spans="1:13" ht="38.25">
      <c r="A5" s="22"/>
      <c r="B5" s="88" t="s">
        <v>7</v>
      </c>
      <c r="C5" s="101" t="s">
        <v>219</v>
      </c>
      <c r="D5" s="131"/>
      <c r="E5" s="132"/>
      <c r="F5" s="132"/>
      <c r="G5" s="133"/>
      <c r="H5" s="32"/>
      <c r="I5" s="3"/>
      <c r="J5" s="5"/>
    </row>
    <row r="6" spans="1:13">
      <c r="A6" s="22"/>
      <c r="B6" s="88" t="s">
        <v>8</v>
      </c>
      <c r="C6" s="102" t="s">
        <v>111</v>
      </c>
      <c r="D6" s="131"/>
      <c r="E6" s="132"/>
      <c r="F6" s="132"/>
      <c r="G6" s="133"/>
      <c r="H6" s="32"/>
      <c r="I6" s="3"/>
      <c r="J6" s="5"/>
    </row>
    <row r="7" spans="1:13" ht="25.5">
      <c r="A7" s="22"/>
      <c r="B7" s="88" t="s">
        <v>9</v>
      </c>
      <c r="C7" s="102" t="s">
        <v>112</v>
      </c>
      <c r="D7" s="131"/>
      <c r="E7" s="132"/>
      <c r="F7" s="132"/>
      <c r="G7" s="133"/>
      <c r="H7" s="32"/>
      <c r="I7" s="3"/>
      <c r="J7" s="5"/>
    </row>
    <row r="8" spans="1:13" ht="38.25">
      <c r="A8" s="22"/>
      <c r="B8" s="88" t="s">
        <v>113</v>
      </c>
      <c r="C8" s="102" t="s">
        <v>114</v>
      </c>
      <c r="D8" s="131"/>
      <c r="E8" s="132"/>
      <c r="F8" s="132"/>
      <c r="G8" s="133"/>
      <c r="H8" s="32"/>
      <c r="I8" s="3"/>
      <c r="J8" s="5"/>
    </row>
    <row r="9" spans="1:13">
      <c r="A9" s="22"/>
      <c r="B9" s="5"/>
      <c r="C9" s="33"/>
      <c r="D9" s="8"/>
      <c r="E9" s="38"/>
      <c r="F9" s="5"/>
      <c r="G9" s="33"/>
      <c r="H9" s="32"/>
      <c r="I9" s="3"/>
      <c r="J9" s="5"/>
    </row>
    <row r="10" spans="1:13" ht="29.25" customHeight="1">
      <c r="A10" s="7"/>
      <c r="B10" s="125" t="s">
        <v>18</v>
      </c>
      <c r="C10" s="126"/>
      <c r="D10" s="127"/>
      <c r="E10" s="10"/>
      <c r="F10" s="125" t="s">
        <v>19</v>
      </c>
      <c r="G10" s="126"/>
      <c r="H10" s="127"/>
      <c r="I10" s="3"/>
      <c r="J10" s="85"/>
      <c r="L10" s="123" t="s">
        <v>88</v>
      </c>
      <c r="M10" s="124"/>
    </row>
    <row r="11" spans="1:13" s="4" customFormat="1" ht="27.75" customHeight="1">
      <c r="A11" s="3"/>
      <c r="B11" s="19">
        <v>2</v>
      </c>
      <c r="C11" s="11" t="s">
        <v>297</v>
      </c>
      <c r="D11" s="19" t="s">
        <v>10</v>
      </c>
      <c r="E11" s="12"/>
      <c r="F11" s="19">
        <v>2</v>
      </c>
      <c r="G11" s="11" t="str">
        <f>C11</f>
        <v>Krav til Infusionssæt TIVA med 1 ensretterventil samt 1 trevejshane</v>
      </c>
      <c r="H11" s="13" t="s">
        <v>20</v>
      </c>
      <c r="I11" s="2"/>
      <c r="J11" s="80"/>
      <c r="L11" s="87" t="s">
        <v>21</v>
      </c>
      <c r="M11" s="87" t="s">
        <v>89</v>
      </c>
    </row>
    <row r="12" spans="1:13" s="30" customFormat="1" ht="63.75">
      <c r="A12" s="29"/>
      <c r="B12" s="20" t="s">
        <v>12</v>
      </c>
      <c r="C12" s="111" t="s">
        <v>117</v>
      </c>
      <c r="D12" s="39"/>
      <c r="E12" s="40"/>
      <c r="F12" s="20" t="s">
        <v>35</v>
      </c>
      <c r="G12" s="112" t="s">
        <v>128</v>
      </c>
      <c r="H12" s="35"/>
      <c r="I12" s="81"/>
      <c r="J12" s="83"/>
      <c r="K12" s="116" t="s">
        <v>6</v>
      </c>
      <c r="L12" s="88"/>
      <c r="M12" s="88"/>
    </row>
    <row r="13" spans="1:13" s="30" customFormat="1" ht="51">
      <c r="A13" s="29"/>
      <c r="B13" s="20" t="s">
        <v>13</v>
      </c>
      <c r="C13" s="34" t="s">
        <v>115</v>
      </c>
      <c r="D13" s="39"/>
      <c r="E13" s="40"/>
      <c r="F13" s="20" t="s">
        <v>78</v>
      </c>
      <c r="G13" s="35" t="s">
        <v>118</v>
      </c>
      <c r="H13" s="35"/>
      <c r="I13" s="81"/>
      <c r="J13" s="83"/>
      <c r="K13" s="116" t="s">
        <v>227</v>
      </c>
      <c r="L13" s="88"/>
      <c r="M13" s="88"/>
    </row>
    <row r="14" spans="1:13" s="30" customFormat="1" ht="63.75">
      <c r="A14" s="29"/>
      <c r="B14" s="20" t="s">
        <v>22</v>
      </c>
      <c r="C14" s="34" t="s">
        <v>242</v>
      </c>
      <c r="D14" s="39"/>
      <c r="E14" s="40"/>
      <c r="F14" s="20" t="s">
        <v>79</v>
      </c>
      <c r="G14" s="35" t="s">
        <v>141</v>
      </c>
      <c r="H14" s="35"/>
      <c r="I14" s="81"/>
      <c r="J14" s="83"/>
      <c r="L14" s="88"/>
      <c r="M14" s="88"/>
    </row>
    <row r="15" spans="1:13" s="30" customFormat="1" ht="63.75">
      <c r="A15" s="29"/>
      <c r="B15" s="20" t="s">
        <v>23</v>
      </c>
      <c r="C15" s="34" t="s">
        <v>140</v>
      </c>
      <c r="D15" s="39"/>
      <c r="E15" s="40"/>
      <c r="F15" s="20" t="s">
        <v>80</v>
      </c>
      <c r="G15" s="35" t="s">
        <v>119</v>
      </c>
      <c r="H15" s="35"/>
      <c r="I15" s="81"/>
      <c r="J15" s="83"/>
      <c r="L15" s="88"/>
      <c r="M15" s="88"/>
    </row>
    <row r="16" spans="1:13" s="30" customFormat="1" ht="66" customHeight="1">
      <c r="A16" s="29"/>
      <c r="B16" s="20" t="s">
        <v>24</v>
      </c>
      <c r="C16" s="34" t="s">
        <v>163</v>
      </c>
      <c r="D16" s="39"/>
      <c r="E16" s="40"/>
      <c r="F16" s="20" t="s">
        <v>98</v>
      </c>
      <c r="G16" s="35" t="s">
        <v>142</v>
      </c>
      <c r="H16" s="35"/>
      <c r="I16" s="81"/>
      <c r="J16" s="83"/>
      <c r="L16" s="88"/>
      <c r="M16" s="88"/>
    </row>
    <row r="17" spans="1:13" s="30" customFormat="1" ht="66" customHeight="1">
      <c r="A17" s="29"/>
      <c r="B17" s="20" t="s">
        <v>25</v>
      </c>
      <c r="C17" s="34" t="s">
        <v>179</v>
      </c>
      <c r="D17" s="39"/>
      <c r="E17" s="40"/>
      <c r="F17" s="20" t="s">
        <v>99</v>
      </c>
      <c r="G17" s="35" t="s">
        <v>171</v>
      </c>
      <c r="H17" s="35"/>
      <c r="I17" s="81"/>
      <c r="J17" s="83"/>
      <c r="L17" s="88"/>
      <c r="M17" s="88"/>
    </row>
    <row r="18" spans="1:13" s="30" customFormat="1" ht="66" customHeight="1">
      <c r="A18" s="29"/>
      <c r="B18" s="20" t="s">
        <v>26</v>
      </c>
      <c r="C18" s="34" t="s">
        <v>197</v>
      </c>
      <c r="D18" s="39"/>
      <c r="E18" s="40"/>
      <c r="F18" s="20" t="s">
        <v>104</v>
      </c>
      <c r="G18" s="35" t="s">
        <v>210</v>
      </c>
      <c r="H18" s="35"/>
      <c r="I18" s="81"/>
      <c r="J18" s="83"/>
      <c r="L18" s="88"/>
      <c r="M18" s="88"/>
    </row>
    <row r="19" spans="1:13" s="30" customFormat="1" ht="66" customHeight="1">
      <c r="A19" s="29"/>
      <c r="B19" s="20" t="s">
        <v>32</v>
      </c>
      <c r="C19" s="34" t="s">
        <v>209</v>
      </c>
      <c r="D19" s="39"/>
      <c r="E19" s="40"/>
      <c r="F19" s="20" t="s">
        <v>105</v>
      </c>
      <c r="G19" s="120" t="s">
        <v>292</v>
      </c>
      <c r="H19" s="35"/>
      <c r="I19" s="81"/>
      <c r="J19" s="83"/>
      <c r="L19" s="88"/>
      <c r="M19" s="88"/>
    </row>
    <row r="20" spans="1:13" s="30" customFormat="1" ht="66" customHeight="1">
      <c r="A20" s="29"/>
      <c r="B20" s="20" t="s">
        <v>33</v>
      </c>
      <c r="C20" s="95" t="s">
        <v>211</v>
      </c>
      <c r="D20" s="39"/>
      <c r="E20" s="40"/>
      <c r="F20" s="20" t="s">
        <v>106</v>
      </c>
      <c r="G20" s="35" t="s">
        <v>221</v>
      </c>
      <c r="H20" s="35"/>
      <c r="I20" s="81"/>
      <c r="J20" s="83"/>
      <c r="L20" s="88"/>
      <c r="M20" s="88"/>
    </row>
    <row r="21" spans="1:13" s="30" customFormat="1" ht="66" customHeight="1">
      <c r="A21" s="29"/>
      <c r="B21" s="20" t="s">
        <v>34</v>
      </c>
      <c r="C21" s="119" t="s">
        <v>291</v>
      </c>
      <c r="D21" s="39"/>
      <c r="E21" s="40"/>
      <c r="F21" s="20" t="s">
        <v>107</v>
      </c>
      <c r="G21" s="35" t="s">
        <v>144</v>
      </c>
      <c r="H21" s="35"/>
      <c r="I21" s="81"/>
      <c r="J21" s="83"/>
      <c r="L21" s="88"/>
      <c r="M21" s="88"/>
    </row>
    <row r="22" spans="1:13" s="30" customFormat="1" ht="66" customHeight="1">
      <c r="A22" s="29"/>
      <c r="B22" s="20" t="s">
        <v>326</v>
      </c>
      <c r="C22" s="119" t="s">
        <v>245</v>
      </c>
      <c r="D22" s="39"/>
      <c r="E22" s="40"/>
      <c r="F22" s="20" t="s">
        <v>108</v>
      </c>
      <c r="G22" s="35" t="s">
        <v>120</v>
      </c>
      <c r="H22" s="35"/>
      <c r="I22" s="81"/>
      <c r="J22" s="83"/>
      <c r="L22" s="88"/>
      <c r="M22" s="88"/>
    </row>
    <row r="23" spans="1:13" s="30" customFormat="1" ht="66" customHeight="1">
      <c r="A23" s="29"/>
      <c r="B23" s="20"/>
      <c r="C23" s="34"/>
      <c r="D23" s="39"/>
      <c r="E23" s="40"/>
      <c r="F23" s="20" t="s">
        <v>109</v>
      </c>
      <c r="G23" s="35" t="s">
        <v>121</v>
      </c>
      <c r="H23" s="35"/>
      <c r="I23" s="81"/>
      <c r="J23" s="83"/>
      <c r="L23" s="88"/>
      <c r="M23" s="88"/>
    </row>
    <row r="24" spans="1:13" s="30" customFormat="1" ht="66" customHeight="1">
      <c r="A24" s="29"/>
      <c r="B24" s="20"/>
      <c r="C24" s="34"/>
      <c r="D24" s="39"/>
      <c r="E24" s="40"/>
      <c r="F24" s="20" t="s">
        <v>126</v>
      </c>
      <c r="G24" s="35" t="s">
        <v>122</v>
      </c>
      <c r="H24" s="35"/>
      <c r="I24" s="81"/>
      <c r="J24" s="83"/>
      <c r="L24" s="88"/>
      <c r="M24" s="88"/>
    </row>
    <row r="25" spans="1:13" s="30" customFormat="1" ht="66" customHeight="1">
      <c r="A25" s="29"/>
      <c r="B25" s="20"/>
      <c r="C25" s="34"/>
      <c r="D25" s="39"/>
      <c r="E25" s="40"/>
      <c r="F25" s="20" t="s">
        <v>127</v>
      </c>
      <c r="G25" s="35" t="s">
        <v>145</v>
      </c>
      <c r="H25" s="35"/>
      <c r="I25" s="81"/>
      <c r="J25" s="83"/>
      <c r="L25" s="88"/>
      <c r="M25" s="88"/>
    </row>
    <row r="26" spans="1:13" s="30" customFormat="1" ht="66" customHeight="1">
      <c r="A26" s="29"/>
      <c r="B26" s="20"/>
      <c r="C26" s="34"/>
      <c r="D26" s="39"/>
      <c r="E26" s="40"/>
      <c r="F26" s="20" t="s">
        <v>193</v>
      </c>
      <c r="G26" s="120" t="s">
        <v>293</v>
      </c>
      <c r="H26" s="35"/>
      <c r="I26" s="81"/>
      <c r="J26" s="83"/>
      <c r="L26" s="88"/>
      <c r="M26" s="88"/>
    </row>
    <row r="27" spans="1:13" s="30" customFormat="1" ht="66" customHeight="1">
      <c r="A27" s="29"/>
      <c r="B27" s="20"/>
      <c r="C27" s="34"/>
      <c r="D27" s="39"/>
      <c r="E27" s="40"/>
      <c r="F27" s="20" t="s">
        <v>194</v>
      </c>
      <c r="G27" s="35" t="s">
        <v>123</v>
      </c>
      <c r="H27" s="95"/>
      <c r="I27" s="81"/>
      <c r="J27" s="83"/>
      <c r="L27" s="88"/>
      <c r="M27" s="88"/>
    </row>
    <row r="28" spans="1:13" s="30" customFormat="1" ht="66" customHeight="1">
      <c r="A28" s="29"/>
      <c r="B28" s="20"/>
      <c r="C28" s="34"/>
      <c r="D28" s="39"/>
      <c r="E28" s="40"/>
      <c r="F28" s="20" t="s">
        <v>195</v>
      </c>
      <c r="G28" s="95" t="s">
        <v>224</v>
      </c>
      <c r="H28" s="95"/>
      <c r="I28" s="81"/>
      <c r="J28" s="83"/>
      <c r="L28" s="88"/>
      <c r="M28" s="88"/>
    </row>
    <row r="29" spans="1:13" s="30" customFormat="1" ht="66" customHeight="1">
      <c r="A29" s="29"/>
      <c r="B29" s="20"/>
      <c r="C29" s="34"/>
      <c r="D29" s="39"/>
      <c r="E29" s="40"/>
      <c r="F29" s="20" t="s">
        <v>196</v>
      </c>
      <c r="G29" s="35" t="s">
        <v>169</v>
      </c>
      <c r="H29" s="35"/>
      <c r="I29" s="81"/>
      <c r="J29" s="83"/>
      <c r="L29" s="88"/>
      <c r="M29" s="88"/>
    </row>
    <row r="30" spans="1:13" s="30" customFormat="1" ht="66" customHeight="1">
      <c r="A30" s="29"/>
      <c r="B30" s="20"/>
      <c r="C30" s="34"/>
      <c r="D30" s="39"/>
      <c r="E30" s="40"/>
      <c r="F30" s="20" t="s">
        <v>198</v>
      </c>
      <c r="G30" s="35" t="s">
        <v>124</v>
      </c>
      <c r="H30" s="35"/>
      <c r="I30" s="81"/>
      <c r="J30" s="83"/>
      <c r="L30" s="88"/>
      <c r="M30" s="88"/>
    </row>
    <row r="31" spans="1:13" s="30" customFormat="1" ht="66" customHeight="1">
      <c r="A31" s="29"/>
      <c r="B31" s="20"/>
      <c r="C31" s="34"/>
      <c r="D31" s="39"/>
      <c r="E31" s="40"/>
      <c r="F31" s="20" t="s">
        <v>202</v>
      </c>
      <c r="G31" s="35" t="s">
        <v>249</v>
      </c>
      <c r="H31" s="35"/>
      <c r="I31" s="81"/>
      <c r="J31" s="83"/>
      <c r="L31" s="88"/>
      <c r="M31" s="88"/>
    </row>
    <row r="32" spans="1:13" s="30" customFormat="1" ht="66" customHeight="1">
      <c r="A32" s="29"/>
      <c r="B32" s="20"/>
      <c r="C32" s="34"/>
      <c r="D32" s="39"/>
      <c r="E32" s="40"/>
      <c r="F32" s="20" t="s">
        <v>258</v>
      </c>
      <c r="G32" s="95" t="s">
        <v>199</v>
      </c>
      <c r="H32" s="35"/>
      <c r="I32" s="81"/>
      <c r="J32" s="83"/>
      <c r="L32" s="88"/>
      <c r="M32" s="88"/>
    </row>
    <row r="33" spans="1:13" s="4" customFormat="1" ht="27.75" customHeight="1">
      <c r="A33" s="3"/>
      <c r="B33" s="19">
        <v>3</v>
      </c>
      <c r="C33" s="11" t="s">
        <v>298</v>
      </c>
      <c r="D33" s="19" t="s">
        <v>10</v>
      </c>
      <c r="E33" s="12"/>
      <c r="F33" s="19">
        <v>3</v>
      </c>
      <c r="G33" s="11" t="str">
        <f>C33</f>
        <v>Krav til Infusionssæt TIVA med 2 ensretterventil samt 2 trevejshane</v>
      </c>
      <c r="H33" s="13" t="s">
        <v>20</v>
      </c>
      <c r="I33" s="2"/>
      <c r="J33" s="80"/>
      <c r="L33" s="87" t="s">
        <v>21</v>
      </c>
      <c r="M33" s="87" t="s">
        <v>89</v>
      </c>
    </row>
    <row r="34" spans="1:13" s="30" customFormat="1" ht="63.75">
      <c r="A34" s="29"/>
      <c r="B34" s="20" t="s">
        <v>11</v>
      </c>
      <c r="C34" s="111" t="s">
        <v>117</v>
      </c>
      <c r="D34" s="39"/>
      <c r="E34" s="40"/>
      <c r="F34" s="20" t="s">
        <v>84</v>
      </c>
      <c r="G34" s="112" t="s">
        <v>128</v>
      </c>
      <c r="H34" s="35"/>
      <c r="I34" s="81"/>
      <c r="J34" s="83"/>
      <c r="L34" s="88"/>
      <c r="M34" s="88"/>
    </row>
    <row r="35" spans="1:13" s="30" customFormat="1" ht="51">
      <c r="A35" s="29"/>
      <c r="B35" s="20" t="s">
        <v>14</v>
      </c>
      <c r="C35" s="34" t="s">
        <v>115</v>
      </c>
      <c r="D35" s="39"/>
      <c r="E35" s="40"/>
      <c r="F35" s="20" t="s">
        <v>85</v>
      </c>
      <c r="G35" s="35" t="s">
        <v>118</v>
      </c>
      <c r="H35" s="35"/>
      <c r="I35" s="81"/>
      <c r="J35" s="83"/>
      <c r="L35" s="88"/>
      <c r="M35" s="88"/>
    </row>
    <row r="36" spans="1:13" s="30" customFormat="1" ht="63.75">
      <c r="A36" s="29"/>
      <c r="B36" s="20" t="s">
        <v>15</v>
      </c>
      <c r="C36" s="34" t="s">
        <v>242</v>
      </c>
      <c r="D36" s="39"/>
      <c r="E36" s="40"/>
      <c r="F36" s="20" t="s">
        <v>146</v>
      </c>
      <c r="G36" s="35" t="s">
        <v>141</v>
      </c>
      <c r="H36" s="35"/>
      <c r="I36" s="81"/>
      <c r="J36" s="83"/>
      <c r="L36" s="88"/>
      <c r="M36" s="88"/>
    </row>
    <row r="37" spans="1:13" s="30" customFormat="1" ht="63.75">
      <c r="A37" s="29"/>
      <c r="B37" s="20" t="s">
        <v>16</v>
      </c>
      <c r="C37" s="34" t="s">
        <v>140</v>
      </c>
      <c r="D37" s="39"/>
      <c r="E37" s="40"/>
      <c r="F37" s="20" t="s">
        <v>147</v>
      </c>
      <c r="G37" s="35" t="s">
        <v>119</v>
      </c>
      <c r="H37" s="35"/>
      <c r="I37" s="81"/>
      <c r="J37" s="83"/>
      <c r="L37" s="88"/>
      <c r="M37" s="88"/>
    </row>
    <row r="38" spans="1:13" s="30" customFormat="1" ht="63.75">
      <c r="A38" s="29"/>
      <c r="B38" s="20" t="s">
        <v>27</v>
      </c>
      <c r="C38" s="34" t="s">
        <v>163</v>
      </c>
      <c r="D38" s="39"/>
      <c r="E38" s="40"/>
      <c r="F38" s="20" t="s">
        <v>148</v>
      </c>
      <c r="G38" s="35" t="s">
        <v>142</v>
      </c>
      <c r="H38" s="35"/>
      <c r="I38" s="81"/>
      <c r="J38" s="83"/>
      <c r="L38" s="88"/>
      <c r="M38" s="88"/>
    </row>
    <row r="39" spans="1:13" s="30" customFormat="1" ht="76.5">
      <c r="A39" s="29"/>
      <c r="B39" s="20" t="s">
        <v>36</v>
      </c>
      <c r="C39" s="34" t="s">
        <v>179</v>
      </c>
      <c r="D39" s="39"/>
      <c r="E39" s="40"/>
      <c r="F39" s="20" t="s">
        <v>149</v>
      </c>
      <c r="G39" s="35" t="s">
        <v>171</v>
      </c>
      <c r="H39" s="35"/>
      <c r="I39" s="81"/>
      <c r="J39" s="83"/>
      <c r="L39" s="88"/>
      <c r="M39" s="88"/>
    </row>
    <row r="40" spans="1:13" s="30" customFormat="1" ht="63.75">
      <c r="A40" s="29"/>
      <c r="B40" s="20" t="s">
        <v>37</v>
      </c>
      <c r="C40" s="34" t="s">
        <v>209</v>
      </c>
      <c r="D40" s="39"/>
      <c r="E40" s="40"/>
      <c r="F40" s="20" t="s">
        <v>150</v>
      </c>
      <c r="G40" s="35" t="s">
        <v>210</v>
      </c>
      <c r="H40" s="35"/>
      <c r="I40" s="81"/>
      <c r="J40" s="83"/>
      <c r="L40" s="88"/>
      <c r="M40" s="88"/>
    </row>
    <row r="41" spans="1:13" s="30" customFormat="1" ht="76.5">
      <c r="A41" s="29"/>
      <c r="B41" s="20" t="s">
        <v>81</v>
      </c>
      <c r="C41" s="95" t="s">
        <v>211</v>
      </c>
      <c r="D41" s="39"/>
      <c r="E41" s="40"/>
      <c r="F41" s="20" t="s">
        <v>164</v>
      </c>
      <c r="G41" s="120" t="s">
        <v>292</v>
      </c>
      <c r="H41" s="35"/>
      <c r="I41" s="81"/>
      <c r="J41" s="83"/>
      <c r="L41" s="88"/>
      <c r="M41" s="88"/>
    </row>
    <row r="42" spans="1:13" s="30" customFormat="1" ht="76.5">
      <c r="A42" s="29"/>
      <c r="B42" s="20" t="s">
        <v>82</v>
      </c>
      <c r="C42" s="119" t="s">
        <v>291</v>
      </c>
      <c r="D42" s="39"/>
      <c r="E42" s="40"/>
      <c r="F42" s="20" t="s">
        <v>170</v>
      </c>
      <c r="G42" s="35" t="s">
        <v>221</v>
      </c>
      <c r="H42" s="35"/>
      <c r="I42" s="81"/>
      <c r="J42" s="83"/>
      <c r="L42" s="88"/>
      <c r="M42" s="88"/>
    </row>
    <row r="43" spans="1:13" s="30" customFormat="1" ht="63.75">
      <c r="A43" s="29"/>
      <c r="B43" s="20" t="s">
        <v>83</v>
      </c>
      <c r="C43" s="95" t="s">
        <v>314</v>
      </c>
      <c r="D43" s="39"/>
      <c r="E43" s="40"/>
      <c r="F43" s="20" t="s">
        <v>189</v>
      </c>
      <c r="G43" s="35" t="s">
        <v>144</v>
      </c>
      <c r="H43" s="35"/>
      <c r="I43" s="81"/>
      <c r="J43" s="83"/>
      <c r="L43" s="88"/>
      <c r="M43" s="88"/>
    </row>
    <row r="44" spans="1:13" s="30" customFormat="1" ht="51">
      <c r="A44" s="29"/>
      <c r="B44" s="20" t="s">
        <v>327</v>
      </c>
      <c r="C44" s="34" t="s">
        <v>245</v>
      </c>
      <c r="D44" s="39"/>
      <c r="E44" s="40"/>
      <c r="F44" s="20" t="s">
        <v>190</v>
      </c>
      <c r="G44" s="35" t="s">
        <v>120</v>
      </c>
      <c r="H44" s="35"/>
      <c r="I44" s="81"/>
      <c r="J44" s="83"/>
      <c r="L44" s="88"/>
      <c r="M44" s="88"/>
    </row>
    <row r="45" spans="1:13" s="30" customFormat="1" ht="63.75">
      <c r="A45" s="29"/>
      <c r="B45" s="20"/>
      <c r="C45" s="34"/>
      <c r="D45" s="39"/>
      <c r="E45" s="40"/>
      <c r="F45" s="20" t="s">
        <v>191</v>
      </c>
      <c r="G45" s="35" t="s">
        <v>121</v>
      </c>
      <c r="H45" s="35"/>
      <c r="I45" s="81"/>
      <c r="J45" s="83"/>
      <c r="L45" s="88"/>
      <c r="M45" s="88"/>
    </row>
    <row r="46" spans="1:13" s="30" customFormat="1" ht="51">
      <c r="A46" s="29"/>
      <c r="B46" s="20"/>
      <c r="C46" s="34"/>
      <c r="D46" s="39"/>
      <c r="E46" s="40"/>
      <c r="F46" s="20" t="s">
        <v>192</v>
      </c>
      <c r="G46" s="35" t="s">
        <v>122</v>
      </c>
      <c r="H46" s="35"/>
      <c r="I46" s="81"/>
      <c r="J46" s="83"/>
      <c r="L46" s="88"/>
      <c r="M46" s="88"/>
    </row>
    <row r="47" spans="1:13" s="30" customFormat="1" ht="63.75">
      <c r="A47" s="29"/>
      <c r="B47" s="20"/>
      <c r="C47" s="34"/>
      <c r="D47" s="39"/>
      <c r="E47" s="40"/>
      <c r="F47" s="20" t="s">
        <v>201</v>
      </c>
      <c r="G47" s="35" t="s">
        <v>145</v>
      </c>
      <c r="H47" s="35"/>
      <c r="I47" s="81"/>
      <c r="J47" s="83"/>
      <c r="L47" s="88"/>
      <c r="M47" s="88"/>
    </row>
    <row r="48" spans="1:13" s="30" customFormat="1" ht="63.75">
      <c r="A48" s="29"/>
      <c r="B48" s="20"/>
      <c r="C48" s="34"/>
      <c r="D48" s="39"/>
      <c r="E48" s="40"/>
      <c r="F48" s="20" t="s">
        <v>212</v>
      </c>
      <c r="G48" s="120" t="s">
        <v>293</v>
      </c>
      <c r="H48" s="35"/>
      <c r="I48" s="81"/>
      <c r="J48" s="83"/>
      <c r="L48" s="88"/>
      <c r="M48" s="88"/>
    </row>
    <row r="49" spans="1:13" s="30" customFormat="1" ht="63.75">
      <c r="A49" s="29"/>
      <c r="B49" s="20"/>
      <c r="C49" s="34"/>
      <c r="D49" s="39"/>
      <c r="E49" s="40"/>
      <c r="F49" s="20" t="s">
        <v>222</v>
      </c>
      <c r="G49" s="35" t="s">
        <v>123</v>
      </c>
      <c r="H49" s="95"/>
      <c r="I49" s="81"/>
      <c r="J49" s="83"/>
      <c r="L49" s="88"/>
      <c r="M49" s="88"/>
    </row>
    <row r="50" spans="1:13" s="30" customFormat="1" ht="76.5">
      <c r="A50" s="29"/>
      <c r="B50" s="20"/>
      <c r="C50" s="34"/>
      <c r="D50" s="39"/>
      <c r="E50" s="40"/>
      <c r="F50" s="20" t="s">
        <v>223</v>
      </c>
      <c r="G50" s="95" t="s">
        <v>224</v>
      </c>
      <c r="H50" s="95"/>
      <c r="I50" s="81"/>
      <c r="J50" s="83"/>
      <c r="L50" s="88"/>
      <c r="M50" s="88"/>
    </row>
    <row r="51" spans="1:13" s="30" customFormat="1" ht="63.75">
      <c r="A51" s="29"/>
      <c r="B51" s="20"/>
      <c r="C51" s="34"/>
      <c r="D51" s="39"/>
      <c r="E51" s="40"/>
      <c r="F51" s="20" t="s">
        <v>225</v>
      </c>
      <c r="G51" s="35" t="s">
        <v>169</v>
      </c>
      <c r="H51" s="35"/>
      <c r="I51" s="81"/>
      <c r="J51" s="83"/>
      <c r="L51" s="88"/>
      <c r="M51" s="88"/>
    </row>
    <row r="52" spans="1:13" s="30" customFormat="1" ht="76.5">
      <c r="A52" s="29"/>
      <c r="B52" s="20"/>
      <c r="C52" s="34"/>
      <c r="D52" s="39"/>
      <c r="E52" s="40"/>
      <c r="F52" s="20" t="s">
        <v>250</v>
      </c>
      <c r="G52" s="35" t="s">
        <v>124</v>
      </c>
      <c r="H52" s="35"/>
      <c r="I52" s="81"/>
      <c r="J52" s="83"/>
      <c r="L52" s="88"/>
      <c r="M52" s="88"/>
    </row>
    <row r="53" spans="1:13" s="30" customFormat="1" ht="63.75">
      <c r="A53" s="29"/>
      <c r="B53" s="20"/>
      <c r="C53" s="34"/>
      <c r="D53" s="39"/>
      <c r="E53" s="40"/>
      <c r="F53" s="20" t="s">
        <v>259</v>
      </c>
      <c r="G53" s="35" t="s">
        <v>249</v>
      </c>
      <c r="H53" s="35"/>
      <c r="I53" s="81"/>
      <c r="J53" s="83"/>
      <c r="L53" s="88"/>
      <c r="M53" s="88"/>
    </row>
    <row r="54" spans="1:13" s="30" customFormat="1" ht="76.5">
      <c r="A54" s="29"/>
      <c r="B54" s="20"/>
      <c r="C54" s="34"/>
      <c r="D54" s="39"/>
      <c r="E54" s="40"/>
      <c r="F54" s="20" t="s">
        <v>315</v>
      </c>
      <c r="G54" s="35" t="s">
        <v>199</v>
      </c>
      <c r="H54" s="35"/>
      <c r="I54" s="81"/>
      <c r="J54" s="83"/>
      <c r="L54" s="88"/>
      <c r="M54" s="88"/>
    </row>
    <row r="55" spans="1:13" s="4" customFormat="1" ht="27.75" customHeight="1">
      <c r="A55" s="3"/>
      <c r="B55" s="21">
        <v>4</v>
      </c>
      <c r="C55" s="14" t="s">
        <v>28</v>
      </c>
      <c r="D55" s="15"/>
      <c r="E55" s="16"/>
      <c r="F55" s="21">
        <v>4</v>
      </c>
      <c r="G55" s="14" t="str">
        <f>C55</f>
        <v>Emballage</v>
      </c>
      <c r="H55" s="17"/>
      <c r="I55" s="82"/>
      <c r="J55" s="84"/>
      <c r="L55" s="89"/>
      <c r="M55" s="89"/>
    </row>
    <row r="56" spans="1:13" s="30" customFormat="1" ht="114.75">
      <c r="A56" s="29"/>
      <c r="B56" s="20" t="s">
        <v>151</v>
      </c>
      <c r="C56" s="95" t="s">
        <v>101</v>
      </c>
      <c r="D56" s="39"/>
      <c r="E56" s="40"/>
      <c r="F56" s="20" t="s">
        <v>156</v>
      </c>
      <c r="G56" s="95" t="s">
        <v>93</v>
      </c>
      <c r="H56" s="95"/>
      <c r="I56" s="81"/>
      <c r="J56" s="83"/>
      <c r="L56" s="88"/>
      <c r="M56" s="88"/>
    </row>
    <row r="57" spans="1:13" s="30" customFormat="1" ht="63.75">
      <c r="A57" s="29"/>
      <c r="B57" s="20" t="s">
        <v>152</v>
      </c>
      <c r="C57" s="95" t="s">
        <v>90</v>
      </c>
      <c r="D57" s="39"/>
      <c r="E57" s="40"/>
      <c r="F57" s="20" t="s">
        <v>157</v>
      </c>
      <c r="G57" s="95" t="s">
        <v>94</v>
      </c>
      <c r="H57" s="95"/>
      <c r="I57" s="81"/>
      <c r="J57" s="83"/>
      <c r="L57" s="88"/>
      <c r="M57" s="88"/>
    </row>
    <row r="58" spans="1:13" s="30" customFormat="1" ht="63.75">
      <c r="A58" s="29"/>
      <c r="B58" s="20" t="s">
        <v>153</v>
      </c>
      <c r="C58" s="95" t="s">
        <v>91</v>
      </c>
      <c r="D58" s="39"/>
      <c r="E58" s="40"/>
      <c r="F58" s="20" t="s">
        <v>158</v>
      </c>
      <c r="G58" s="95" t="s">
        <v>95</v>
      </c>
      <c r="H58" s="95"/>
      <c r="I58" s="81"/>
      <c r="J58" s="83"/>
      <c r="L58" s="88"/>
      <c r="M58" s="88"/>
    </row>
    <row r="59" spans="1:13" s="30" customFormat="1" ht="63.75">
      <c r="A59" s="29"/>
      <c r="B59" s="20" t="s">
        <v>154</v>
      </c>
      <c r="C59" s="95" t="s">
        <v>92</v>
      </c>
      <c r="D59" s="39"/>
      <c r="E59" s="40"/>
      <c r="F59" s="20" t="s">
        <v>159</v>
      </c>
      <c r="G59" s="95" t="s">
        <v>96</v>
      </c>
      <c r="H59" s="95"/>
      <c r="I59" s="81"/>
      <c r="J59" s="83"/>
      <c r="L59" s="88"/>
      <c r="M59" s="88"/>
    </row>
    <row r="60" spans="1:13" s="30" customFormat="1" ht="63.75">
      <c r="A60" s="29"/>
      <c r="B60" s="20" t="s">
        <v>155</v>
      </c>
      <c r="C60" s="95" t="s">
        <v>100</v>
      </c>
      <c r="D60" s="39"/>
      <c r="E60" s="40"/>
      <c r="F60" s="20" t="s">
        <v>160</v>
      </c>
      <c r="G60" s="95" t="s">
        <v>97</v>
      </c>
      <c r="H60" s="95"/>
      <c r="I60" s="81"/>
      <c r="J60" s="83"/>
      <c r="L60" s="88"/>
      <c r="M60" s="88"/>
    </row>
    <row r="61" spans="1:13" s="30" customFormat="1" ht="76.5">
      <c r="A61" s="29"/>
      <c r="B61" s="20"/>
      <c r="C61" s="95"/>
      <c r="D61" s="39"/>
      <c r="E61" s="40"/>
      <c r="F61" s="20" t="s">
        <v>161</v>
      </c>
      <c r="G61" s="95" t="s">
        <v>102</v>
      </c>
      <c r="H61" s="95"/>
      <c r="I61" s="81"/>
      <c r="J61" s="83"/>
      <c r="L61" s="88"/>
      <c r="M61" s="88"/>
    </row>
    <row r="62" spans="1:13" s="30" customFormat="1" ht="76.5">
      <c r="A62" s="29"/>
      <c r="B62" s="20"/>
      <c r="C62" s="95"/>
      <c r="D62" s="39"/>
      <c r="E62" s="40"/>
      <c r="F62" s="20" t="s">
        <v>162</v>
      </c>
      <c r="G62" s="95" t="s">
        <v>103</v>
      </c>
      <c r="H62" s="95"/>
      <c r="I62" s="81"/>
      <c r="J62" s="83"/>
      <c r="L62" s="88"/>
      <c r="M62" s="88"/>
    </row>
    <row r="63" spans="1:13" s="90" customFormat="1">
      <c r="B63" s="91"/>
      <c r="C63" s="92"/>
      <c r="D63" s="93"/>
      <c r="E63" s="41"/>
      <c r="F63" s="91"/>
      <c r="G63" s="92"/>
      <c r="H63" s="94"/>
      <c r="I63" s="41"/>
      <c r="J63" s="91"/>
    </row>
    <row r="64" spans="1:13" s="90" customFormat="1" hidden="1">
      <c r="B64" s="91"/>
      <c r="C64" s="92"/>
      <c r="D64" s="93"/>
      <c r="E64" s="41"/>
      <c r="F64" s="91"/>
      <c r="G64" s="92"/>
      <c r="H64" s="94"/>
      <c r="I64" s="41"/>
      <c r="J64" s="91"/>
    </row>
    <row r="65" spans="2:10" s="90" customFormat="1" hidden="1">
      <c r="B65" s="91"/>
      <c r="C65" s="92"/>
      <c r="D65" s="93"/>
      <c r="E65" s="41"/>
      <c r="F65" s="91"/>
      <c r="G65" s="92"/>
      <c r="H65" s="94"/>
      <c r="I65" s="41"/>
      <c r="J65" s="91"/>
    </row>
    <row r="66" spans="2:10" s="90" customFormat="1" hidden="1">
      <c r="B66" s="91"/>
      <c r="C66" s="92"/>
      <c r="D66" s="93"/>
      <c r="E66" s="41"/>
      <c r="F66" s="91"/>
      <c r="G66" s="92"/>
      <c r="H66" s="94"/>
      <c r="I66" s="41"/>
      <c r="J66" s="91"/>
    </row>
    <row r="67" spans="2:10" s="90" customFormat="1" hidden="1">
      <c r="B67" s="91"/>
      <c r="C67" s="92"/>
      <c r="D67" s="93"/>
      <c r="E67" s="41"/>
      <c r="F67" s="91"/>
      <c r="G67" s="92"/>
      <c r="H67" s="94"/>
      <c r="I67" s="41"/>
      <c r="J67" s="91"/>
    </row>
    <row r="68" spans="2:10" s="90" customFormat="1" hidden="1">
      <c r="B68" s="91"/>
      <c r="C68" s="92"/>
      <c r="D68" s="93"/>
      <c r="E68" s="41"/>
      <c r="F68" s="91"/>
      <c r="G68" s="92"/>
      <c r="H68" s="94"/>
      <c r="I68" s="41"/>
      <c r="J68" s="91"/>
    </row>
    <row r="69" spans="2:10" s="90" customFormat="1" hidden="1">
      <c r="B69" s="91"/>
      <c r="C69" s="92"/>
      <c r="D69" s="93"/>
      <c r="E69" s="41"/>
      <c r="F69" s="91"/>
      <c r="G69" s="92"/>
      <c r="H69" s="94"/>
      <c r="I69" s="41"/>
      <c r="J69" s="91"/>
    </row>
    <row r="70" spans="2:10" s="90" customFormat="1" hidden="1">
      <c r="B70" s="91"/>
      <c r="C70" s="92"/>
      <c r="D70" s="93"/>
      <c r="E70" s="41"/>
      <c r="F70" s="91"/>
      <c r="G70" s="92"/>
      <c r="H70" s="94"/>
      <c r="I70" s="41"/>
      <c r="J70" s="91"/>
    </row>
    <row r="71" spans="2:10" s="90" customFormat="1" hidden="1">
      <c r="B71" s="91"/>
      <c r="C71" s="92"/>
      <c r="D71" s="93"/>
      <c r="E71" s="41"/>
      <c r="F71" s="91"/>
      <c r="G71" s="92"/>
      <c r="H71" s="94"/>
      <c r="I71" s="41"/>
      <c r="J71" s="91"/>
    </row>
    <row r="72" spans="2:10" hidden="1"/>
    <row r="73" spans="2:10" hidden="1"/>
    <row r="74" spans="2:10" hidden="1"/>
    <row r="75" spans="2:10" hidden="1"/>
    <row r="76" spans="2:10" hidden="1"/>
    <row r="77" spans="2:10" hidden="1"/>
    <row r="78" spans="2:10" hidden="1"/>
    <row r="79" spans="2:10" hidden="1"/>
    <row r="80" spans="2:1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customHeight="1"/>
  </sheetData>
  <mergeCells count="10">
    <mergeCell ref="D7:G7"/>
    <mergeCell ref="D8:G8"/>
    <mergeCell ref="B10:D10"/>
    <mergeCell ref="F10:H10"/>
    <mergeCell ref="L10:M10"/>
    <mergeCell ref="C1:H1"/>
    <mergeCell ref="B3:G3"/>
    <mergeCell ref="D4:G4"/>
    <mergeCell ref="D5:G5"/>
    <mergeCell ref="D6:G6"/>
  </mergeCells>
  <dataValidations count="1">
    <dataValidation type="list" allowBlank="1" showInputMessage="1" showErrorMessage="1" sqref="D12:D32 D56:D62 D34:D54">
      <formula1>$K$12:$K$13</formula1>
    </dataValidation>
  </dataValidations>
  <pageMargins left="0.70866141732283472" right="0.70866141732283472" top="0.74803149606299213" bottom="0.74803149606299213" header="0.31496062992125984" footer="0.31496062992125984"/>
  <pageSetup paperSize="9" scale="65" fitToHeight="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M121"/>
  <sheetViews>
    <sheetView zoomScaleNormal="100" workbookViewId="0">
      <selection activeCell="C6" sqref="C6"/>
    </sheetView>
  </sheetViews>
  <sheetFormatPr defaultColWidth="0" defaultRowHeight="15" zeroHeight="1"/>
  <cols>
    <col min="1" max="1" width="9.85546875" style="9" customWidth="1"/>
    <col min="2" max="2" width="5.85546875" style="6" customWidth="1"/>
    <col min="3" max="3" width="47.28515625" style="36" customWidth="1"/>
    <col min="4" max="4" width="16.85546875" style="18" customWidth="1"/>
    <col min="5" max="5" width="3.42578125" style="41" customWidth="1"/>
    <col min="6" max="6" width="5.85546875" style="6" customWidth="1"/>
    <col min="7" max="7" width="45.7109375" style="36" customWidth="1"/>
    <col min="8" max="8" width="59.7109375" style="37" customWidth="1"/>
    <col min="9" max="9" width="5.28515625" style="4" customWidth="1"/>
    <col min="10" max="10" width="5.28515625" style="6" hidden="1" customWidth="1"/>
    <col min="11" max="11" width="9.140625" style="9" hidden="1" customWidth="1"/>
    <col min="12" max="12" width="11" style="9" hidden="1" customWidth="1"/>
    <col min="13" max="13" width="43" style="9" hidden="1" customWidth="1"/>
    <col min="14" max="16384" width="9.140625" style="9" hidden="1"/>
  </cols>
  <sheetData>
    <row r="1" spans="1:13" ht="33" customHeight="1">
      <c r="A1" s="7"/>
      <c r="B1" s="5"/>
      <c r="C1" s="128" t="s">
        <v>236</v>
      </c>
      <c r="D1" s="129"/>
      <c r="E1" s="129"/>
      <c r="F1" s="129"/>
      <c r="G1" s="129"/>
      <c r="H1" s="130"/>
      <c r="I1" s="3"/>
      <c r="J1" s="5"/>
    </row>
    <row r="2" spans="1:13" ht="15" customHeight="1">
      <c r="A2" s="22"/>
      <c r="B2" s="5"/>
      <c r="C2" s="117" t="s">
        <v>229</v>
      </c>
      <c r="D2" s="8"/>
      <c r="E2" s="38"/>
      <c r="F2" s="5"/>
      <c r="G2" s="31"/>
      <c r="H2" s="32"/>
      <c r="I2" s="3"/>
      <c r="J2" s="5"/>
    </row>
    <row r="3" spans="1:13" ht="29.25" customHeight="1">
      <c r="A3" s="22"/>
      <c r="B3" s="134" t="s">
        <v>29</v>
      </c>
      <c r="C3" s="135"/>
      <c r="D3" s="135"/>
      <c r="E3" s="135"/>
      <c r="F3" s="135"/>
      <c r="G3" s="135"/>
      <c r="H3" s="32"/>
      <c r="I3" s="3"/>
      <c r="J3" s="5"/>
    </row>
    <row r="4" spans="1:13" ht="27.75" customHeight="1">
      <c r="A4" s="22"/>
      <c r="B4" s="19">
        <v>1</v>
      </c>
      <c r="C4" s="11" t="s">
        <v>30</v>
      </c>
      <c r="D4" s="136" t="s">
        <v>20</v>
      </c>
      <c r="E4" s="136"/>
      <c r="F4" s="136"/>
      <c r="G4" s="136"/>
      <c r="H4" s="32"/>
      <c r="I4" s="3"/>
      <c r="J4" s="5"/>
    </row>
    <row r="5" spans="1:13" ht="38.25">
      <c r="A5" s="22"/>
      <c r="B5" s="88" t="s">
        <v>7</v>
      </c>
      <c r="C5" s="101" t="s">
        <v>173</v>
      </c>
      <c r="D5" s="131"/>
      <c r="E5" s="132"/>
      <c r="F5" s="132"/>
      <c r="G5" s="133"/>
      <c r="H5" s="32"/>
      <c r="I5" s="3"/>
      <c r="J5" s="5"/>
    </row>
    <row r="6" spans="1:13">
      <c r="A6" s="22"/>
      <c r="B6" s="88" t="s">
        <v>8</v>
      </c>
      <c r="C6" s="102" t="s">
        <v>111</v>
      </c>
      <c r="D6" s="131"/>
      <c r="E6" s="132"/>
      <c r="F6" s="132"/>
      <c r="G6" s="133"/>
      <c r="H6" s="32"/>
      <c r="I6" s="3"/>
      <c r="J6" s="5"/>
    </row>
    <row r="7" spans="1:13" ht="25.5">
      <c r="A7" s="22"/>
      <c r="B7" s="88" t="s">
        <v>9</v>
      </c>
      <c r="C7" s="102" t="s">
        <v>112</v>
      </c>
      <c r="D7" s="131"/>
      <c r="E7" s="132"/>
      <c r="F7" s="132"/>
      <c r="G7" s="133"/>
      <c r="H7" s="32"/>
      <c r="I7" s="3"/>
      <c r="J7" s="5"/>
    </row>
    <row r="8" spans="1:13" ht="38.25">
      <c r="A8" s="22"/>
      <c r="B8" s="88" t="s">
        <v>113</v>
      </c>
      <c r="C8" s="102" t="s">
        <v>114</v>
      </c>
      <c r="D8" s="131"/>
      <c r="E8" s="132"/>
      <c r="F8" s="132"/>
      <c r="G8" s="133"/>
      <c r="H8" s="32"/>
      <c r="I8" s="3"/>
      <c r="J8" s="5"/>
    </row>
    <row r="9" spans="1:13">
      <c r="A9" s="22"/>
      <c r="B9" s="5"/>
      <c r="C9" s="33"/>
      <c r="D9" s="8"/>
      <c r="E9" s="38"/>
      <c r="F9" s="5"/>
      <c r="G9" s="33"/>
      <c r="H9" s="32"/>
      <c r="I9" s="3"/>
      <c r="J9" s="5"/>
    </row>
    <row r="10" spans="1:13" ht="29.25" customHeight="1">
      <c r="A10" s="7"/>
      <c r="B10" s="125" t="s">
        <v>18</v>
      </c>
      <c r="C10" s="126"/>
      <c r="D10" s="127"/>
      <c r="E10" s="10"/>
      <c r="F10" s="125" t="s">
        <v>19</v>
      </c>
      <c r="G10" s="126"/>
      <c r="H10" s="127"/>
      <c r="I10" s="3"/>
      <c r="J10" s="85"/>
      <c r="L10" s="123" t="s">
        <v>88</v>
      </c>
      <c r="M10" s="124"/>
    </row>
    <row r="11" spans="1:13" s="4" customFormat="1" ht="27.75" customHeight="1">
      <c r="A11" s="3"/>
      <c r="B11" s="19">
        <v>2</v>
      </c>
      <c r="C11" s="11" t="s">
        <v>31</v>
      </c>
      <c r="D11" s="19" t="s">
        <v>10</v>
      </c>
      <c r="E11" s="12"/>
      <c r="F11" s="19">
        <v>2</v>
      </c>
      <c r="G11" s="11" t="str">
        <f>C11</f>
        <v>Krav til funktion</v>
      </c>
      <c r="H11" s="13" t="s">
        <v>20</v>
      </c>
      <c r="I11" s="2"/>
      <c r="J11" s="80"/>
      <c r="L11" s="87" t="s">
        <v>21</v>
      </c>
      <c r="M11" s="87" t="s">
        <v>89</v>
      </c>
    </row>
    <row r="12" spans="1:13" s="30" customFormat="1" ht="63.75">
      <c r="A12" s="29"/>
      <c r="B12" s="20" t="s">
        <v>12</v>
      </c>
      <c r="C12" s="111" t="s">
        <v>117</v>
      </c>
      <c r="D12" s="39"/>
      <c r="E12" s="40"/>
      <c r="F12" s="20" t="s">
        <v>35</v>
      </c>
      <c r="G12" s="103" t="s">
        <v>128</v>
      </c>
      <c r="H12" s="35"/>
      <c r="I12" s="81"/>
      <c r="J12" s="83"/>
      <c r="K12" s="116" t="s">
        <v>6</v>
      </c>
      <c r="L12" s="88"/>
      <c r="M12" s="88"/>
    </row>
    <row r="13" spans="1:13" s="30" customFormat="1" ht="76.5">
      <c r="A13" s="29"/>
      <c r="B13" s="20" t="s">
        <v>13</v>
      </c>
      <c r="C13" s="34" t="s">
        <v>115</v>
      </c>
      <c r="D13" s="39"/>
      <c r="E13" s="40"/>
      <c r="F13" s="20" t="s">
        <v>78</v>
      </c>
      <c r="G13" s="95" t="s">
        <v>143</v>
      </c>
      <c r="I13" s="81"/>
      <c r="J13" s="83"/>
      <c r="K13" s="116" t="s">
        <v>227</v>
      </c>
      <c r="L13" s="88"/>
      <c r="M13" s="88"/>
    </row>
    <row r="14" spans="1:13" s="30" customFormat="1" ht="63.75">
      <c r="A14" s="29"/>
      <c r="B14" s="20" t="s">
        <v>22</v>
      </c>
      <c r="C14" s="34" t="s">
        <v>116</v>
      </c>
      <c r="D14" s="39"/>
      <c r="E14" s="40"/>
      <c r="F14" s="20" t="s">
        <v>79</v>
      </c>
      <c r="G14" s="95" t="s">
        <v>210</v>
      </c>
      <c r="I14" s="81"/>
      <c r="J14" s="83"/>
      <c r="K14" s="116"/>
      <c r="L14" s="88"/>
      <c r="M14" s="88"/>
    </row>
    <row r="15" spans="1:13" s="30" customFormat="1" ht="76.5">
      <c r="A15" s="29"/>
      <c r="B15" s="20" t="s">
        <v>23</v>
      </c>
      <c r="C15" s="34" t="s">
        <v>140</v>
      </c>
      <c r="D15" s="39"/>
      <c r="E15" s="40"/>
      <c r="F15" s="20" t="s">
        <v>80</v>
      </c>
      <c r="G15" s="120" t="s">
        <v>292</v>
      </c>
      <c r="H15" s="35"/>
      <c r="I15" s="81"/>
      <c r="J15" s="83"/>
      <c r="K15" s="116"/>
      <c r="L15" s="88"/>
      <c r="M15" s="88"/>
    </row>
    <row r="16" spans="1:13" s="30" customFormat="1" ht="76.5">
      <c r="A16" s="29"/>
      <c r="B16" s="20" t="s">
        <v>23</v>
      </c>
      <c r="C16" s="34" t="s">
        <v>197</v>
      </c>
      <c r="D16" s="39"/>
      <c r="E16" s="40"/>
      <c r="F16" s="20" t="s">
        <v>98</v>
      </c>
      <c r="G16" s="35" t="s">
        <v>221</v>
      </c>
      <c r="H16" s="35"/>
      <c r="I16" s="81"/>
      <c r="J16" s="83"/>
      <c r="K16" s="116"/>
      <c r="L16" s="88"/>
      <c r="M16" s="88"/>
    </row>
    <row r="17" spans="1:13" s="30" customFormat="1" ht="63.75">
      <c r="A17" s="29"/>
      <c r="B17" s="20" t="s">
        <v>24</v>
      </c>
      <c r="C17" s="34" t="s">
        <v>234</v>
      </c>
      <c r="D17" s="39"/>
      <c r="E17" s="40"/>
      <c r="F17" s="20" t="s">
        <v>99</v>
      </c>
      <c r="G17" s="95" t="s">
        <v>144</v>
      </c>
      <c r="H17" s="35"/>
      <c r="I17" s="81"/>
      <c r="J17" s="83"/>
      <c r="K17" s="116"/>
      <c r="L17" s="88"/>
      <c r="M17" s="88"/>
    </row>
    <row r="18" spans="1:13" s="30" customFormat="1" ht="51">
      <c r="A18" s="29"/>
      <c r="B18" s="20" t="s">
        <v>25</v>
      </c>
      <c r="C18" s="34" t="s">
        <v>174</v>
      </c>
      <c r="D18" s="39"/>
      <c r="E18" s="40"/>
      <c r="F18" s="20" t="s">
        <v>104</v>
      </c>
      <c r="G18" s="95" t="s">
        <v>120</v>
      </c>
      <c r="H18" s="35"/>
      <c r="I18" s="81"/>
      <c r="J18" s="83"/>
      <c r="L18" s="88"/>
      <c r="M18" s="88"/>
    </row>
    <row r="19" spans="1:13" s="30" customFormat="1" ht="51">
      <c r="A19" s="29"/>
      <c r="B19" s="20" t="s">
        <v>26</v>
      </c>
      <c r="C19" s="34" t="s">
        <v>235</v>
      </c>
      <c r="D19" s="39"/>
      <c r="E19" s="40"/>
      <c r="F19" s="20" t="s">
        <v>105</v>
      </c>
      <c r="G19" s="95" t="s">
        <v>122</v>
      </c>
      <c r="H19" s="35"/>
      <c r="I19" s="81"/>
      <c r="J19" s="83"/>
      <c r="L19" s="88"/>
      <c r="M19" s="88"/>
    </row>
    <row r="20" spans="1:13" s="30" customFormat="1" ht="63.75">
      <c r="A20" s="29"/>
      <c r="B20" s="20" t="s">
        <v>32</v>
      </c>
      <c r="C20" s="34" t="s">
        <v>209</v>
      </c>
      <c r="D20" s="39"/>
      <c r="E20" s="40"/>
      <c r="F20" s="20" t="s">
        <v>106</v>
      </c>
      <c r="G20" s="95" t="s">
        <v>145</v>
      </c>
      <c r="H20" s="35"/>
      <c r="I20" s="81"/>
      <c r="J20" s="83"/>
      <c r="L20" s="88"/>
      <c r="M20" s="88"/>
    </row>
    <row r="21" spans="1:13" s="30" customFormat="1" ht="63.75">
      <c r="A21" s="29"/>
      <c r="B21" s="20" t="s">
        <v>33</v>
      </c>
      <c r="C21" s="95" t="s">
        <v>211</v>
      </c>
      <c r="D21" s="39"/>
      <c r="E21" s="40"/>
      <c r="F21" s="20" t="s">
        <v>107</v>
      </c>
      <c r="G21" s="120" t="s">
        <v>293</v>
      </c>
      <c r="H21" s="35"/>
      <c r="I21" s="81"/>
      <c r="J21" s="83"/>
      <c r="L21" s="88"/>
      <c r="M21" s="88"/>
    </row>
    <row r="22" spans="1:13" s="30" customFormat="1" ht="51">
      <c r="A22" s="29"/>
      <c r="B22" s="20" t="s">
        <v>34</v>
      </c>
      <c r="C22" s="119" t="s">
        <v>291</v>
      </c>
      <c r="D22" s="39"/>
      <c r="E22" s="40"/>
      <c r="F22" s="20" t="s">
        <v>108</v>
      </c>
      <c r="G22" s="120" t="s">
        <v>299</v>
      </c>
      <c r="H22" s="35"/>
      <c r="I22" s="81"/>
      <c r="J22" s="83"/>
      <c r="L22" s="88"/>
      <c r="M22" s="88"/>
    </row>
    <row r="23" spans="1:13" s="30" customFormat="1" ht="65.25" customHeight="1">
      <c r="A23" s="29"/>
      <c r="B23" s="20" t="s">
        <v>194</v>
      </c>
      <c r="C23" s="34" t="s">
        <v>242</v>
      </c>
      <c r="D23" s="39"/>
      <c r="E23" s="40"/>
      <c r="F23" s="20" t="s">
        <v>109</v>
      </c>
      <c r="G23" s="95" t="s">
        <v>123</v>
      </c>
      <c r="H23" s="35"/>
      <c r="I23" s="81"/>
      <c r="J23" s="83"/>
      <c r="L23" s="88"/>
      <c r="M23" s="88"/>
    </row>
    <row r="24" spans="1:13" s="30" customFormat="1" ht="76.5">
      <c r="A24" s="29"/>
      <c r="B24" s="20"/>
      <c r="C24" s="20"/>
      <c r="D24" s="39"/>
      <c r="E24" s="40"/>
      <c r="F24" s="20" t="s">
        <v>126</v>
      </c>
      <c r="G24" s="95" t="s">
        <v>224</v>
      </c>
      <c r="H24" s="35"/>
      <c r="I24" s="81"/>
      <c r="J24" s="83"/>
      <c r="L24" s="88"/>
      <c r="M24" s="88"/>
    </row>
    <row r="25" spans="1:13" s="30" customFormat="1" ht="76.5">
      <c r="A25" s="29"/>
      <c r="B25" s="20"/>
      <c r="C25" s="20"/>
      <c r="D25" s="39"/>
      <c r="E25" s="40"/>
      <c r="F25" s="20" t="s">
        <v>127</v>
      </c>
      <c r="G25" s="35" t="s">
        <v>294</v>
      </c>
      <c r="H25" s="35"/>
      <c r="I25" s="81"/>
      <c r="J25" s="83"/>
      <c r="L25" s="88"/>
      <c r="M25" s="88"/>
    </row>
    <row r="26" spans="1:13" s="30" customFormat="1" ht="51">
      <c r="A26" s="29"/>
      <c r="B26" s="20"/>
      <c r="C26" s="20"/>
      <c r="D26" s="39"/>
      <c r="E26" s="40"/>
      <c r="F26" s="20" t="s">
        <v>193</v>
      </c>
      <c r="G26" s="95" t="s">
        <v>172</v>
      </c>
      <c r="H26" s="35"/>
      <c r="I26" s="81"/>
      <c r="J26" s="83"/>
      <c r="L26" s="88"/>
      <c r="M26" s="88"/>
    </row>
    <row r="27" spans="1:13" s="4" customFormat="1" ht="27.75" customHeight="1">
      <c r="A27" s="3"/>
      <c r="B27" s="21">
        <v>3</v>
      </c>
      <c r="C27" s="14" t="s">
        <v>28</v>
      </c>
      <c r="D27" s="15"/>
      <c r="E27" s="16"/>
      <c r="F27" s="21">
        <v>3</v>
      </c>
      <c r="G27" s="14" t="str">
        <f>C27</f>
        <v>Emballage</v>
      </c>
      <c r="H27" s="17"/>
      <c r="I27" s="82"/>
      <c r="J27" s="84"/>
      <c r="L27" s="89"/>
      <c r="M27" s="89"/>
    </row>
    <row r="28" spans="1:13" s="30" customFormat="1" ht="114.75">
      <c r="A28" s="29"/>
      <c r="B28" s="20" t="s">
        <v>11</v>
      </c>
      <c r="C28" s="95" t="s">
        <v>101</v>
      </c>
      <c r="D28" s="39"/>
      <c r="E28" s="40"/>
      <c r="F28" s="20" t="s">
        <v>27</v>
      </c>
      <c r="G28" s="95" t="s">
        <v>93</v>
      </c>
      <c r="H28" s="95"/>
      <c r="I28" s="81"/>
      <c r="J28" s="83"/>
      <c r="L28" s="88"/>
      <c r="M28" s="88"/>
    </row>
    <row r="29" spans="1:13" s="30" customFormat="1" ht="63.75">
      <c r="A29" s="29"/>
      <c r="B29" s="20" t="s">
        <v>14</v>
      </c>
      <c r="C29" s="95" t="s">
        <v>91</v>
      </c>
      <c r="D29" s="39"/>
      <c r="E29" s="40"/>
      <c r="F29" s="20" t="s">
        <v>36</v>
      </c>
      <c r="G29" s="95" t="s">
        <v>94</v>
      </c>
      <c r="H29" s="95"/>
      <c r="I29" s="81"/>
      <c r="J29" s="83"/>
      <c r="L29" s="88"/>
      <c r="M29" s="88"/>
    </row>
    <row r="30" spans="1:13" s="30" customFormat="1" ht="63.75">
      <c r="A30" s="29"/>
      <c r="B30" s="20" t="s">
        <v>15</v>
      </c>
      <c r="C30" s="95" t="s">
        <v>92</v>
      </c>
      <c r="D30" s="39"/>
      <c r="E30" s="40"/>
      <c r="F30" s="20" t="s">
        <v>37</v>
      </c>
      <c r="G30" s="95" t="s">
        <v>95</v>
      </c>
      <c r="H30" s="95"/>
      <c r="I30" s="81"/>
      <c r="J30" s="83"/>
      <c r="L30" s="88"/>
      <c r="M30" s="88"/>
    </row>
    <row r="31" spans="1:13" s="30" customFormat="1" ht="63.75">
      <c r="A31" s="29"/>
      <c r="B31" s="20" t="s">
        <v>16</v>
      </c>
      <c r="C31" s="95" t="s">
        <v>100</v>
      </c>
      <c r="D31" s="39"/>
      <c r="E31" s="40"/>
      <c r="F31" s="20" t="s">
        <v>81</v>
      </c>
      <c r="G31" s="95" t="s">
        <v>96</v>
      </c>
      <c r="H31" s="95"/>
      <c r="I31" s="81"/>
      <c r="J31" s="83"/>
      <c r="L31" s="88"/>
      <c r="M31" s="88"/>
    </row>
    <row r="32" spans="1:13" s="30" customFormat="1" ht="63.75">
      <c r="A32" s="29"/>
      <c r="B32" s="20"/>
      <c r="C32" s="95"/>
      <c r="D32" s="39"/>
      <c r="E32" s="40"/>
      <c r="F32" s="20" t="s">
        <v>82</v>
      </c>
      <c r="G32" s="95" t="s">
        <v>97</v>
      </c>
      <c r="H32" s="95"/>
      <c r="I32" s="81"/>
      <c r="J32" s="83"/>
      <c r="L32" s="88"/>
      <c r="M32" s="88"/>
    </row>
    <row r="33" spans="1:13" s="30" customFormat="1" ht="76.5">
      <c r="A33" s="29"/>
      <c r="B33" s="20"/>
      <c r="C33" s="95"/>
      <c r="D33" s="39"/>
      <c r="E33" s="40"/>
      <c r="F33" s="20" t="s">
        <v>83</v>
      </c>
      <c r="G33" s="95" t="s">
        <v>102</v>
      </c>
      <c r="H33" s="95"/>
      <c r="I33" s="81"/>
      <c r="J33" s="83"/>
      <c r="L33" s="88"/>
      <c r="M33" s="88"/>
    </row>
    <row r="34" spans="1:13" s="30" customFormat="1" ht="76.5">
      <c r="A34" s="29"/>
      <c r="B34" s="20"/>
      <c r="C34" s="95"/>
      <c r="D34" s="39"/>
      <c r="E34" s="40"/>
      <c r="F34" s="20" t="s">
        <v>84</v>
      </c>
      <c r="G34" s="95" t="s">
        <v>103</v>
      </c>
      <c r="H34" s="95"/>
      <c r="I34" s="81"/>
      <c r="J34" s="83"/>
      <c r="L34" s="88"/>
      <c r="M34" s="88"/>
    </row>
    <row r="35" spans="1:13" s="90" customFormat="1">
      <c r="B35" s="91"/>
      <c r="C35" s="92"/>
      <c r="D35" s="93"/>
      <c r="E35" s="41"/>
      <c r="F35" s="91"/>
      <c r="G35" s="92"/>
      <c r="H35" s="94"/>
      <c r="I35" s="41"/>
      <c r="J35" s="91"/>
    </row>
    <row r="36" spans="1:13" s="90" customFormat="1" hidden="1">
      <c r="B36" s="91"/>
      <c r="C36" s="92"/>
      <c r="D36" s="93"/>
      <c r="E36" s="41"/>
      <c r="F36" s="91"/>
      <c r="G36" s="92"/>
      <c r="H36" s="94"/>
      <c r="I36" s="41"/>
      <c r="J36" s="91"/>
    </row>
    <row r="37" spans="1:13" s="90" customFormat="1" hidden="1">
      <c r="B37" s="91"/>
      <c r="C37" s="92"/>
      <c r="D37" s="93"/>
      <c r="E37" s="41"/>
      <c r="F37" s="91"/>
      <c r="G37" s="92"/>
      <c r="H37" s="94"/>
      <c r="I37" s="41"/>
      <c r="J37" s="91"/>
    </row>
    <row r="38" spans="1:13" s="90" customFormat="1" hidden="1">
      <c r="B38" s="91"/>
      <c r="C38" s="92"/>
      <c r="D38" s="93"/>
      <c r="E38" s="41"/>
      <c r="F38" s="91"/>
      <c r="G38" s="92"/>
      <c r="H38" s="94"/>
      <c r="I38" s="41"/>
      <c r="J38" s="91"/>
    </row>
    <row r="39" spans="1:13" s="90" customFormat="1" hidden="1">
      <c r="B39" s="91"/>
      <c r="C39" s="92"/>
      <c r="D39" s="93"/>
      <c r="E39" s="41"/>
      <c r="F39" s="91"/>
      <c r="G39" s="92"/>
      <c r="H39" s="94"/>
      <c r="I39" s="41"/>
      <c r="J39" s="91"/>
    </row>
    <row r="40" spans="1:13" s="90" customFormat="1" hidden="1">
      <c r="B40" s="91"/>
      <c r="C40" s="92"/>
      <c r="D40" s="93"/>
      <c r="E40" s="41"/>
      <c r="F40" s="91"/>
      <c r="G40" s="92"/>
      <c r="H40" s="94"/>
      <c r="I40" s="41"/>
      <c r="J40" s="91"/>
    </row>
    <row r="41" spans="1:13" s="90" customFormat="1" hidden="1">
      <c r="B41" s="91"/>
      <c r="C41" s="92"/>
      <c r="D41" s="93"/>
      <c r="E41" s="41"/>
      <c r="F41" s="91"/>
      <c r="G41" s="92"/>
      <c r="H41" s="94"/>
      <c r="I41" s="41"/>
      <c r="J41" s="91"/>
    </row>
    <row r="42" spans="1:13" s="90" customFormat="1" hidden="1">
      <c r="B42" s="91"/>
      <c r="C42" s="92"/>
      <c r="D42" s="93"/>
      <c r="E42" s="41"/>
      <c r="F42" s="91"/>
      <c r="G42" s="92"/>
      <c r="H42" s="94"/>
      <c r="I42" s="41"/>
      <c r="J42" s="91"/>
    </row>
    <row r="43" spans="1:13" s="90" customFormat="1" hidden="1">
      <c r="B43" s="91"/>
      <c r="C43" s="92"/>
      <c r="D43" s="93"/>
      <c r="E43" s="41"/>
      <c r="F43" s="91"/>
      <c r="G43" s="92"/>
      <c r="H43" s="94"/>
      <c r="I43" s="41"/>
      <c r="J43" s="91"/>
    </row>
    <row r="44" spans="1:13" hidden="1"/>
    <row r="45" spans="1:13" hidden="1"/>
    <row r="46" spans="1:13" hidden="1"/>
    <row r="47" spans="1:13" hidden="1"/>
    <row r="48" spans="1: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sheetData>
  <mergeCells count="10">
    <mergeCell ref="L10:M10"/>
    <mergeCell ref="B10:D10"/>
    <mergeCell ref="F10:H10"/>
    <mergeCell ref="C1:H1"/>
    <mergeCell ref="D5:G5"/>
    <mergeCell ref="D6:G6"/>
    <mergeCell ref="D7:G7"/>
    <mergeCell ref="B3:G3"/>
    <mergeCell ref="D4:G4"/>
    <mergeCell ref="D8:G8"/>
  </mergeCells>
  <dataValidations count="1">
    <dataValidation type="list" allowBlank="1" showInputMessage="1" showErrorMessage="1" sqref="D28:D34 D12:D26">
      <formula1>$K$12:$K$13</formula1>
    </dataValidation>
  </dataValidations>
  <pageMargins left="0.70866141732283472" right="0.70866141732283472" top="0.74803149606299213" bottom="0.74803149606299213" header="0.31496062992125984" footer="0.31496062992125984"/>
  <pageSetup paperSize="9" scale="65" fitToHeight="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M143"/>
  <sheetViews>
    <sheetView topLeftCell="A27" zoomScaleNormal="100" workbookViewId="0">
      <selection activeCell="C27" sqref="C27"/>
    </sheetView>
  </sheetViews>
  <sheetFormatPr defaultColWidth="0" defaultRowHeight="15" customHeight="1" zeroHeight="1"/>
  <cols>
    <col min="1" max="1" width="9.85546875" style="9" customWidth="1"/>
    <col min="2" max="2" width="5.85546875" style="6" customWidth="1"/>
    <col min="3" max="3" width="47.28515625" style="36" customWidth="1"/>
    <col min="4" max="4" width="16.85546875" style="18" customWidth="1"/>
    <col min="5" max="5" width="3.42578125" style="41" customWidth="1"/>
    <col min="6" max="6" width="5.85546875" style="6" customWidth="1"/>
    <col min="7" max="7" width="45.7109375" style="36" customWidth="1"/>
    <col min="8" max="8" width="59.7109375" style="37" customWidth="1"/>
    <col min="9" max="9" width="5.28515625" style="4" customWidth="1"/>
    <col min="10" max="10" width="5.28515625" style="6" hidden="1" customWidth="1"/>
    <col min="11" max="11" width="9.140625" style="9" hidden="1" customWidth="1"/>
    <col min="12" max="12" width="11" style="9" hidden="1" customWidth="1"/>
    <col min="13" max="13" width="43" style="9" hidden="1" customWidth="1"/>
    <col min="14" max="16384" width="9.140625" style="9" hidden="1"/>
  </cols>
  <sheetData>
    <row r="1" spans="1:13" ht="33" customHeight="1">
      <c r="A1" s="7"/>
      <c r="B1" s="5"/>
      <c r="C1" s="128" t="s">
        <v>237</v>
      </c>
      <c r="D1" s="129"/>
      <c r="E1" s="129"/>
      <c r="F1" s="129"/>
      <c r="G1" s="129"/>
      <c r="H1" s="130"/>
      <c r="I1" s="3"/>
      <c r="J1" s="5"/>
    </row>
    <row r="2" spans="1:13" ht="15" customHeight="1">
      <c r="A2" s="22"/>
      <c r="B2" s="5"/>
      <c r="C2" s="117" t="s">
        <v>261</v>
      </c>
      <c r="D2" s="8"/>
      <c r="E2" s="38"/>
      <c r="F2" s="5"/>
      <c r="G2" s="31"/>
      <c r="H2" s="32"/>
      <c r="I2" s="3"/>
      <c r="J2" s="5"/>
    </row>
    <row r="3" spans="1:13" ht="29.25" customHeight="1">
      <c r="A3" s="22"/>
      <c r="B3" s="134" t="s">
        <v>29</v>
      </c>
      <c r="C3" s="135"/>
      <c r="D3" s="135"/>
      <c r="E3" s="135"/>
      <c r="F3" s="135"/>
      <c r="G3" s="135"/>
      <c r="H3" s="32"/>
      <c r="I3" s="3"/>
      <c r="J3" s="5"/>
    </row>
    <row r="4" spans="1:13" ht="27.75" customHeight="1">
      <c r="A4" s="22"/>
      <c r="B4" s="19">
        <v>1</v>
      </c>
      <c r="C4" s="11" t="s">
        <v>30</v>
      </c>
      <c r="D4" s="136" t="s">
        <v>20</v>
      </c>
      <c r="E4" s="136"/>
      <c r="F4" s="136"/>
      <c r="G4" s="136"/>
      <c r="H4" s="32"/>
      <c r="I4" s="3"/>
      <c r="J4" s="5"/>
    </row>
    <row r="5" spans="1:13" ht="38.25">
      <c r="A5" s="22"/>
      <c r="B5" s="88" t="s">
        <v>7</v>
      </c>
      <c r="C5" s="101" t="s">
        <v>241</v>
      </c>
      <c r="D5" s="131"/>
      <c r="E5" s="132"/>
      <c r="F5" s="132"/>
      <c r="G5" s="133"/>
      <c r="H5" s="32"/>
      <c r="I5" s="3"/>
      <c r="J5" s="5"/>
    </row>
    <row r="6" spans="1:13">
      <c r="A6" s="22"/>
      <c r="B6" s="88" t="s">
        <v>8</v>
      </c>
      <c r="C6" s="102" t="s">
        <v>111</v>
      </c>
      <c r="D6" s="131"/>
      <c r="E6" s="132"/>
      <c r="F6" s="132"/>
      <c r="G6" s="133"/>
      <c r="H6" s="32"/>
      <c r="I6" s="3"/>
      <c r="J6" s="5"/>
    </row>
    <row r="7" spans="1:13" ht="25.5">
      <c r="A7" s="22"/>
      <c r="B7" s="88" t="s">
        <v>9</v>
      </c>
      <c r="C7" s="102" t="s">
        <v>112</v>
      </c>
      <c r="D7" s="131"/>
      <c r="E7" s="132"/>
      <c r="F7" s="132"/>
      <c r="G7" s="133"/>
      <c r="H7" s="32"/>
      <c r="I7" s="3"/>
      <c r="J7" s="5"/>
    </row>
    <row r="8" spans="1:13" ht="38.25">
      <c r="A8" s="22"/>
      <c r="B8" s="88" t="s">
        <v>113</v>
      </c>
      <c r="C8" s="102" t="s">
        <v>114</v>
      </c>
      <c r="D8" s="131"/>
      <c r="E8" s="132"/>
      <c r="F8" s="132"/>
      <c r="G8" s="133"/>
      <c r="H8" s="32"/>
      <c r="I8" s="3"/>
      <c r="J8" s="5"/>
    </row>
    <row r="9" spans="1:13">
      <c r="A9" s="22"/>
      <c r="B9" s="5"/>
      <c r="C9" s="33"/>
      <c r="D9" s="8"/>
      <c r="E9" s="38"/>
      <c r="F9" s="5"/>
      <c r="G9" s="33"/>
      <c r="H9" s="32"/>
      <c r="I9" s="3"/>
      <c r="J9" s="5"/>
    </row>
    <row r="10" spans="1:13" ht="29.25" customHeight="1">
      <c r="A10" s="7"/>
      <c r="B10" s="125" t="s">
        <v>18</v>
      </c>
      <c r="C10" s="126"/>
      <c r="D10" s="127"/>
      <c r="E10" s="10"/>
      <c r="F10" s="125" t="s">
        <v>19</v>
      </c>
      <c r="G10" s="126"/>
      <c r="H10" s="127"/>
      <c r="I10" s="3"/>
      <c r="J10" s="85"/>
      <c r="L10" s="123" t="s">
        <v>88</v>
      </c>
      <c r="M10" s="124"/>
    </row>
    <row r="11" spans="1:13" s="4" customFormat="1" ht="27.75" customHeight="1">
      <c r="A11" s="3"/>
      <c r="B11" s="19">
        <v>2</v>
      </c>
      <c r="C11" s="11" t="s">
        <v>238</v>
      </c>
      <c r="D11" s="19" t="s">
        <v>10</v>
      </c>
      <c r="E11" s="12"/>
      <c r="F11" s="19">
        <v>2</v>
      </c>
      <c r="G11" s="11" t="str">
        <f>C11</f>
        <v>Krav til administrationssæt</v>
      </c>
      <c r="H11" s="13" t="s">
        <v>20</v>
      </c>
      <c r="I11" s="2"/>
      <c r="J11" s="80"/>
      <c r="L11" s="87" t="s">
        <v>21</v>
      </c>
      <c r="M11" s="87" t="s">
        <v>89</v>
      </c>
    </row>
    <row r="12" spans="1:13" s="30" customFormat="1" ht="63.75">
      <c r="A12" s="29"/>
      <c r="B12" s="20" t="s">
        <v>12</v>
      </c>
      <c r="C12" s="111" t="s">
        <v>117</v>
      </c>
      <c r="D12" s="39"/>
      <c r="E12" s="40"/>
      <c r="F12" s="20" t="s">
        <v>35</v>
      </c>
      <c r="G12" s="103" t="s">
        <v>128</v>
      </c>
      <c r="H12" s="35"/>
      <c r="I12" s="81"/>
      <c r="J12" s="83"/>
      <c r="K12" s="116" t="s">
        <v>6</v>
      </c>
      <c r="L12" s="88"/>
      <c r="M12" s="88"/>
    </row>
    <row r="13" spans="1:13" s="30" customFormat="1" ht="76.5">
      <c r="A13" s="29"/>
      <c r="B13" s="20" t="s">
        <v>13</v>
      </c>
      <c r="C13" s="34" t="s">
        <v>115</v>
      </c>
      <c r="D13" s="39"/>
      <c r="E13" s="40"/>
      <c r="F13" s="20" t="s">
        <v>78</v>
      </c>
      <c r="G13" s="95" t="s">
        <v>143</v>
      </c>
      <c r="H13" s="35"/>
      <c r="I13" s="81"/>
      <c r="J13" s="83"/>
      <c r="K13" s="116" t="s">
        <v>227</v>
      </c>
      <c r="L13" s="88"/>
      <c r="M13" s="88"/>
    </row>
    <row r="14" spans="1:13" s="30" customFormat="1" ht="63.75">
      <c r="A14" s="29"/>
      <c r="B14" s="20" t="s">
        <v>22</v>
      </c>
      <c r="C14" s="34" t="s">
        <v>116</v>
      </c>
      <c r="D14" s="39"/>
      <c r="E14" s="40"/>
      <c r="F14" s="20" t="s">
        <v>79</v>
      </c>
      <c r="G14" s="95" t="s">
        <v>210</v>
      </c>
      <c r="H14" s="35"/>
      <c r="I14" s="81"/>
      <c r="J14" s="83"/>
      <c r="L14" s="88"/>
      <c r="M14" s="88"/>
    </row>
    <row r="15" spans="1:13" s="30" customFormat="1" ht="76.5">
      <c r="A15" s="29"/>
      <c r="B15" s="20" t="s">
        <v>23</v>
      </c>
      <c r="C15" s="34" t="s">
        <v>140</v>
      </c>
      <c r="D15" s="39"/>
      <c r="E15" s="40"/>
      <c r="F15" s="20" t="s">
        <v>80</v>
      </c>
      <c r="G15" s="120" t="s">
        <v>292</v>
      </c>
      <c r="H15" s="35"/>
      <c r="I15" s="81"/>
      <c r="J15" s="83"/>
      <c r="L15" s="88"/>
      <c r="M15" s="88"/>
    </row>
    <row r="16" spans="1:13" s="30" customFormat="1" ht="76.5">
      <c r="A16" s="29"/>
      <c r="B16" s="20" t="s">
        <v>23</v>
      </c>
      <c r="C16" s="34" t="s">
        <v>197</v>
      </c>
      <c r="D16" s="39"/>
      <c r="E16" s="40"/>
      <c r="F16" s="20" t="s">
        <v>98</v>
      </c>
      <c r="G16" s="35" t="s">
        <v>221</v>
      </c>
      <c r="H16" s="35"/>
      <c r="I16" s="81"/>
      <c r="J16" s="83"/>
      <c r="L16" s="88"/>
      <c r="M16" s="88"/>
    </row>
    <row r="17" spans="1:13" s="30" customFormat="1" ht="63.75">
      <c r="A17" s="29"/>
      <c r="B17" s="20" t="s">
        <v>24</v>
      </c>
      <c r="C17" s="34" t="s">
        <v>239</v>
      </c>
      <c r="D17" s="39"/>
      <c r="E17" s="40"/>
      <c r="F17" s="20" t="s">
        <v>99</v>
      </c>
      <c r="G17" s="95" t="s">
        <v>144</v>
      </c>
      <c r="H17" s="35"/>
      <c r="I17" s="81"/>
      <c r="J17" s="83"/>
      <c r="L17" s="88"/>
      <c r="M17" s="88"/>
    </row>
    <row r="18" spans="1:13" s="30" customFormat="1" ht="51">
      <c r="A18" s="29"/>
      <c r="B18" s="20" t="s">
        <v>25</v>
      </c>
      <c r="C18" s="34" t="s">
        <v>175</v>
      </c>
      <c r="D18" s="39"/>
      <c r="E18" s="40"/>
      <c r="F18" s="20" t="s">
        <v>104</v>
      </c>
      <c r="G18" s="95" t="s">
        <v>120</v>
      </c>
      <c r="H18" s="35"/>
      <c r="I18" s="81"/>
      <c r="J18" s="83"/>
      <c r="L18" s="88"/>
      <c r="M18" s="88"/>
    </row>
    <row r="19" spans="1:13" s="30" customFormat="1" ht="63.75">
      <c r="A19" s="29"/>
      <c r="B19" s="20" t="s">
        <v>26</v>
      </c>
      <c r="C19" s="34" t="s">
        <v>316</v>
      </c>
      <c r="D19" s="39"/>
      <c r="E19" s="40"/>
      <c r="F19" s="20" t="s">
        <v>105</v>
      </c>
      <c r="G19" s="95" t="s">
        <v>121</v>
      </c>
      <c r="H19" s="35"/>
      <c r="I19" s="81"/>
      <c r="J19" s="83"/>
      <c r="L19" s="88"/>
      <c r="M19" s="88"/>
    </row>
    <row r="20" spans="1:13" s="30" customFormat="1" ht="51">
      <c r="A20" s="29"/>
      <c r="B20" s="20" t="s">
        <v>32</v>
      </c>
      <c r="C20" s="34" t="s">
        <v>209</v>
      </c>
      <c r="D20" s="39"/>
      <c r="E20" s="40"/>
      <c r="F20" s="20" t="s">
        <v>106</v>
      </c>
      <c r="G20" s="95" t="s">
        <v>122</v>
      </c>
      <c r="H20" s="35"/>
      <c r="I20" s="81"/>
      <c r="J20" s="83"/>
      <c r="L20" s="88"/>
      <c r="M20" s="88"/>
    </row>
    <row r="21" spans="1:13" s="30" customFormat="1" ht="63.75">
      <c r="A21" s="29"/>
      <c r="B21" s="20" t="s">
        <v>33</v>
      </c>
      <c r="C21" s="34" t="s">
        <v>211</v>
      </c>
      <c r="D21" s="39"/>
      <c r="E21" s="40"/>
      <c r="F21" s="20" t="s">
        <v>107</v>
      </c>
      <c r="G21" s="95" t="s">
        <v>145</v>
      </c>
      <c r="H21" s="35"/>
      <c r="I21" s="81"/>
      <c r="J21" s="83"/>
      <c r="L21" s="88"/>
      <c r="M21" s="88"/>
    </row>
    <row r="22" spans="1:13" s="30" customFormat="1" ht="65.25" customHeight="1">
      <c r="A22" s="29"/>
      <c r="B22" s="20" t="s">
        <v>34</v>
      </c>
      <c r="C22" s="119" t="s">
        <v>291</v>
      </c>
      <c r="D22" s="39"/>
      <c r="E22" s="40"/>
      <c r="F22" s="20" t="s">
        <v>108</v>
      </c>
      <c r="G22" s="120" t="s">
        <v>293</v>
      </c>
      <c r="H22" s="35"/>
      <c r="I22" s="81"/>
      <c r="J22" s="83"/>
      <c r="L22" s="88"/>
      <c r="M22" s="88"/>
    </row>
    <row r="23" spans="1:13" s="30" customFormat="1" ht="63.75">
      <c r="A23" s="29"/>
      <c r="B23" s="20" t="s">
        <v>194</v>
      </c>
      <c r="C23" s="34" t="s">
        <v>242</v>
      </c>
      <c r="D23" s="39"/>
      <c r="E23" s="40"/>
      <c r="F23" s="20" t="s">
        <v>109</v>
      </c>
      <c r="G23" s="95" t="s">
        <v>123</v>
      </c>
      <c r="H23" s="95"/>
      <c r="I23" s="81"/>
      <c r="J23" s="83"/>
      <c r="L23" s="88"/>
      <c r="M23" s="88"/>
    </row>
    <row r="24" spans="1:13" s="30" customFormat="1" ht="76.5">
      <c r="A24" s="29"/>
      <c r="B24" s="20"/>
      <c r="C24" s="34"/>
      <c r="D24" s="39"/>
      <c r="E24" s="40"/>
      <c r="F24" s="20" t="s">
        <v>126</v>
      </c>
      <c r="G24" s="95" t="s">
        <v>224</v>
      </c>
      <c r="H24" s="95"/>
      <c r="I24" s="81"/>
      <c r="J24" s="83"/>
      <c r="L24" s="88"/>
      <c r="M24" s="88"/>
    </row>
    <row r="25" spans="1:13" s="30" customFormat="1" ht="51">
      <c r="A25" s="29"/>
      <c r="B25" s="20"/>
      <c r="C25" s="34"/>
      <c r="D25" s="39"/>
      <c r="E25" s="40"/>
      <c r="F25" s="20" t="s">
        <v>127</v>
      </c>
      <c r="G25" s="95" t="s">
        <v>172</v>
      </c>
      <c r="H25" s="35"/>
      <c r="I25" s="81"/>
      <c r="J25" s="83"/>
      <c r="L25" s="88"/>
      <c r="M25" s="88"/>
    </row>
    <row r="26" spans="1:13" s="30" customFormat="1" ht="38.25">
      <c r="A26" s="29"/>
      <c r="B26" s="20"/>
      <c r="C26" s="34"/>
      <c r="D26" s="39"/>
      <c r="E26" s="40"/>
      <c r="F26" s="20" t="s">
        <v>193</v>
      </c>
      <c r="G26" s="95" t="s">
        <v>203</v>
      </c>
      <c r="H26" s="35"/>
      <c r="I26" s="81"/>
      <c r="J26" s="83"/>
      <c r="L26" s="88"/>
      <c r="M26" s="88"/>
    </row>
    <row r="27" spans="1:13" s="4" customFormat="1" ht="27.75" customHeight="1">
      <c r="A27" s="3"/>
      <c r="B27" s="21">
        <v>3</v>
      </c>
      <c r="C27" s="14" t="s">
        <v>276</v>
      </c>
      <c r="D27" s="15"/>
      <c r="E27" s="16"/>
      <c r="F27" s="21">
        <v>3</v>
      </c>
      <c r="G27" s="14" t="str">
        <f>C27</f>
        <v>Krav til Infusionsgrene antibiotika, pos. 8</v>
      </c>
      <c r="H27" s="17"/>
      <c r="I27" s="82"/>
      <c r="J27" s="84"/>
      <c r="L27" s="89"/>
      <c r="M27" s="89"/>
    </row>
    <row r="28" spans="1:13" s="30" customFormat="1" ht="63.75">
      <c r="A28" s="29"/>
      <c r="B28" s="20" t="s">
        <v>11</v>
      </c>
      <c r="C28" s="111" t="s">
        <v>117</v>
      </c>
      <c r="D28" s="39"/>
      <c r="E28" s="40"/>
      <c r="F28" s="20" t="s">
        <v>36</v>
      </c>
      <c r="G28" s="35" t="s">
        <v>278</v>
      </c>
      <c r="H28" s="35"/>
      <c r="I28" s="81"/>
      <c r="J28" s="83"/>
      <c r="L28" s="88"/>
      <c r="M28" s="88"/>
    </row>
    <row r="29" spans="1:13" s="30" customFormat="1" ht="51">
      <c r="A29" s="29"/>
      <c r="B29" s="20" t="s">
        <v>14</v>
      </c>
      <c r="C29" s="34" t="s">
        <v>197</v>
      </c>
      <c r="D29" s="39"/>
      <c r="E29" s="40"/>
      <c r="F29" s="20" t="s">
        <v>37</v>
      </c>
      <c r="G29" s="35" t="s">
        <v>279</v>
      </c>
      <c r="H29" s="35"/>
      <c r="I29" s="81"/>
      <c r="J29" s="83"/>
      <c r="L29" s="88"/>
      <c r="M29" s="88"/>
    </row>
    <row r="30" spans="1:13" s="30" customFormat="1" ht="63.75">
      <c r="A30" s="29"/>
      <c r="B30" s="20" t="s">
        <v>15</v>
      </c>
      <c r="C30" s="34" t="s">
        <v>277</v>
      </c>
      <c r="D30" s="39"/>
      <c r="E30" s="40"/>
      <c r="F30" s="20" t="s">
        <v>81</v>
      </c>
      <c r="G30" s="35" t="s">
        <v>220</v>
      </c>
      <c r="H30" s="35"/>
      <c r="I30" s="81"/>
      <c r="J30" s="83"/>
      <c r="L30" s="88"/>
      <c r="M30" s="88"/>
    </row>
    <row r="31" spans="1:13" s="30" customFormat="1" ht="51">
      <c r="A31" s="29"/>
      <c r="B31" s="20" t="s">
        <v>16</v>
      </c>
      <c r="C31" s="34" t="s">
        <v>262</v>
      </c>
      <c r="D31" s="39"/>
      <c r="E31" s="40"/>
      <c r="F31" s="20" t="s">
        <v>82</v>
      </c>
      <c r="G31" s="35" t="s">
        <v>280</v>
      </c>
      <c r="H31" s="35"/>
      <c r="I31" s="81"/>
      <c r="J31" s="83"/>
      <c r="L31" s="88"/>
      <c r="M31" s="88"/>
    </row>
    <row r="32" spans="1:13" s="30" customFormat="1" ht="63.75">
      <c r="A32" s="29"/>
      <c r="B32" s="20"/>
      <c r="C32" s="34"/>
      <c r="D32" s="39"/>
      <c r="E32" s="40"/>
      <c r="F32" s="20" t="s">
        <v>83</v>
      </c>
      <c r="G32" s="35" t="s">
        <v>145</v>
      </c>
      <c r="H32" s="35"/>
      <c r="I32" s="81"/>
      <c r="J32" s="83"/>
      <c r="L32" s="88"/>
      <c r="M32" s="88"/>
    </row>
    <row r="33" spans="1:13" s="30" customFormat="1" ht="63.75">
      <c r="A33" s="29"/>
      <c r="B33" s="20"/>
      <c r="C33" s="34"/>
      <c r="D33" s="39"/>
      <c r="E33" s="40"/>
      <c r="F33" s="20" t="s">
        <v>84</v>
      </c>
      <c r="G33" s="35" t="s">
        <v>169</v>
      </c>
      <c r="H33" s="35"/>
      <c r="I33" s="81"/>
      <c r="J33" s="83"/>
      <c r="L33" s="88"/>
      <c r="M33" s="88"/>
    </row>
    <row r="34" spans="1:13" s="4" customFormat="1" ht="27.75" customHeight="1">
      <c r="A34" s="3"/>
      <c r="B34" s="21">
        <v>4</v>
      </c>
      <c r="C34" s="14" t="s">
        <v>281</v>
      </c>
      <c r="D34" s="15"/>
      <c r="E34" s="16"/>
      <c r="F34" s="21">
        <v>4</v>
      </c>
      <c r="G34" s="14" t="str">
        <f>C34</f>
        <v>Krav til Infusionsgrene cytostatika, pos. 9</v>
      </c>
      <c r="H34" s="17"/>
      <c r="I34" s="82"/>
      <c r="J34" s="84"/>
      <c r="L34" s="89"/>
      <c r="M34" s="89"/>
    </row>
    <row r="35" spans="1:13" s="30" customFormat="1" ht="89.25">
      <c r="A35" s="29"/>
      <c r="B35" s="20" t="s">
        <v>151</v>
      </c>
      <c r="C35" s="111" t="s">
        <v>117</v>
      </c>
      <c r="D35" s="39"/>
      <c r="E35" s="40"/>
      <c r="F35" s="20" t="s">
        <v>156</v>
      </c>
      <c r="G35" s="35" t="s">
        <v>318</v>
      </c>
      <c r="H35" s="35"/>
      <c r="I35" s="81"/>
      <c r="J35" s="83"/>
      <c r="L35" s="88"/>
      <c r="M35" s="88"/>
    </row>
    <row r="36" spans="1:13" s="30" customFormat="1" ht="63.75">
      <c r="A36" s="29"/>
      <c r="B36" s="20" t="s">
        <v>152</v>
      </c>
      <c r="C36" s="34" t="s">
        <v>197</v>
      </c>
      <c r="D36" s="39"/>
      <c r="E36" s="40"/>
      <c r="F36" s="20" t="s">
        <v>157</v>
      </c>
      <c r="G36" s="35" t="s">
        <v>319</v>
      </c>
      <c r="H36" s="35"/>
      <c r="I36" s="81"/>
      <c r="J36" s="83"/>
      <c r="L36" s="88"/>
      <c r="M36" s="88"/>
    </row>
    <row r="37" spans="1:13" s="30" customFormat="1" ht="63.75">
      <c r="A37" s="29"/>
      <c r="B37" s="20" t="s">
        <v>153</v>
      </c>
      <c r="C37" s="34" t="s">
        <v>277</v>
      </c>
      <c r="D37" s="39"/>
      <c r="E37" s="40"/>
      <c r="F37" s="20" t="s">
        <v>158</v>
      </c>
      <c r="G37" s="35" t="s">
        <v>278</v>
      </c>
      <c r="H37" s="35"/>
      <c r="I37" s="81"/>
      <c r="J37" s="83"/>
      <c r="L37" s="88"/>
      <c r="M37" s="88"/>
    </row>
    <row r="38" spans="1:13" s="30" customFormat="1" ht="51">
      <c r="A38" s="29"/>
      <c r="B38" s="20" t="s">
        <v>154</v>
      </c>
      <c r="C38" s="34" t="s">
        <v>320</v>
      </c>
      <c r="D38" s="39"/>
      <c r="E38" s="40"/>
      <c r="F38" s="20" t="s">
        <v>159</v>
      </c>
      <c r="G38" s="35" t="s">
        <v>279</v>
      </c>
      <c r="H38" s="35"/>
      <c r="I38" s="81"/>
      <c r="J38" s="83"/>
      <c r="L38" s="88"/>
      <c r="M38" s="88"/>
    </row>
    <row r="39" spans="1:13" s="30" customFormat="1" ht="63.75">
      <c r="A39" s="29"/>
      <c r="B39" s="20" t="s">
        <v>155</v>
      </c>
      <c r="C39" s="34" t="s">
        <v>240</v>
      </c>
      <c r="D39" s="39"/>
      <c r="E39" s="40"/>
      <c r="F39" s="20" t="s">
        <v>160</v>
      </c>
      <c r="G39" s="35" t="s">
        <v>121</v>
      </c>
      <c r="H39" s="35"/>
      <c r="I39" s="81"/>
      <c r="J39" s="83"/>
      <c r="L39" s="88"/>
      <c r="M39" s="88"/>
    </row>
    <row r="40" spans="1:13" s="30" customFormat="1" ht="51">
      <c r="A40" s="29"/>
      <c r="B40" s="20" t="s">
        <v>317</v>
      </c>
      <c r="C40" s="34" t="s">
        <v>321</v>
      </c>
      <c r="D40" s="39"/>
      <c r="E40" s="40"/>
      <c r="F40" s="20" t="s">
        <v>161</v>
      </c>
      <c r="G40" s="35" t="s">
        <v>122</v>
      </c>
      <c r="H40" s="35"/>
      <c r="I40" s="81"/>
      <c r="J40" s="83"/>
      <c r="L40" s="88"/>
      <c r="M40" s="88"/>
    </row>
    <row r="41" spans="1:13" s="30" customFormat="1" ht="63.75">
      <c r="A41" s="29"/>
      <c r="B41" s="20"/>
      <c r="C41" s="34"/>
      <c r="D41" s="39"/>
      <c r="E41" s="40"/>
      <c r="F41" s="20" t="s">
        <v>162</v>
      </c>
      <c r="G41" s="35" t="s">
        <v>145</v>
      </c>
      <c r="H41" s="35"/>
      <c r="I41" s="81"/>
      <c r="J41" s="83"/>
      <c r="L41" s="88"/>
      <c r="M41" s="88"/>
    </row>
    <row r="42" spans="1:13" s="30" customFormat="1" ht="63.75">
      <c r="A42" s="29"/>
      <c r="B42" s="20"/>
      <c r="C42" s="34"/>
      <c r="D42" s="39"/>
      <c r="E42" s="40"/>
      <c r="F42" s="20" t="s">
        <v>263</v>
      </c>
      <c r="G42" s="35" t="s">
        <v>169</v>
      </c>
      <c r="H42" s="35"/>
      <c r="I42" s="81"/>
      <c r="J42" s="83"/>
      <c r="L42" s="88"/>
      <c r="M42" s="88"/>
    </row>
    <row r="43" spans="1:13" s="30" customFormat="1" ht="76.5">
      <c r="A43" s="29"/>
      <c r="B43" s="20"/>
      <c r="C43" s="34"/>
      <c r="D43" s="39"/>
      <c r="E43" s="40"/>
      <c r="F43" s="20" t="s">
        <v>264</v>
      </c>
      <c r="G43" s="35" t="s">
        <v>124</v>
      </c>
      <c r="H43" s="35"/>
      <c r="I43" s="81"/>
      <c r="J43" s="83"/>
      <c r="L43" s="88"/>
      <c r="M43" s="88"/>
    </row>
    <row r="44" spans="1:13" s="4" customFormat="1" ht="27.75" customHeight="1">
      <c r="A44" s="3"/>
      <c r="B44" s="21">
        <v>5</v>
      </c>
      <c r="C44" s="14" t="s">
        <v>28</v>
      </c>
      <c r="D44" s="15"/>
      <c r="E44" s="16"/>
      <c r="F44" s="21">
        <v>5</v>
      </c>
      <c r="G44" s="14" t="str">
        <f>C44</f>
        <v>Emballage</v>
      </c>
      <c r="H44" s="17"/>
      <c r="I44" s="82"/>
      <c r="J44" s="84"/>
      <c r="L44" s="89"/>
      <c r="M44" s="89"/>
    </row>
    <row r="45" spans="1:13" s="30" customFormat="1" ht="114.75">
      <c r="A45" s="29"/>
      <c r="B45" s="20" t="s">
        <v>265</v>
      </c>
      <c r="C45" s="95" t="s">
        <v>101</v>
      </c>
      <c r="D45" s="39"/>
      <c r="E45" s="40"/>
      <c r="F45" s="20" t="s">
        <v>269</v>
      </c>
      <c r="G45" s="95" t="s">
        <v>93</v>
      </c>
      <c r="H45" s="95"/>
      <c r="I45" s="81"/>
      <c r="J45" s="83"/>
      <c r="L45" s="88"/>
      <c r="M45" s="88"/>
    </row>
    <row r="46" spans="1:13" s="30" customFormat="1" ht="63.75">
      <c r="A46" s="29"/>
      <c r="B46" s="20" t="s">
        <v>266</v>
      </c>
      <c r="C46" s="95" t="s">
        <v>91</v>
      </c>
      <c r="D46" s="39"/>
      <c r="E46" s="40"/>
      <c r="F46" s="20" t="s">
        <v>270</v>
      </c>
      <c r="G46" s="95" t="s">
        <v>94</v>
      </c>
      <c r="H46" s="95"/>
      <c r="I46" s="81"/>
      <c r="J46" s="83"/>
      <c r="L46" s="88"/>
      <c r="M46" s="88"/>
    </row>
    <row r="47" spans="1:13" s="30" customFormat="1" ht="63.75">
      <c r="A47" s="29"/>
      <c r="B47" s="20" t="s">
        <v>267</v>
      </c>
      <c r="C47" s="95" t="s">
        <v>92</v>
      </c>
      <c r="D47" s="39"/>
      <c r="E47" s="40"/>
      <c r="F47" s="20" t="s">
        <v>271</v>
      </c>
      <c r="G47" s="95" t="s">
        <v>95</v>
      </c>
      <c r="H47" s="95"/>
      <c r="I47" s="81"/>
      <c r="J47" s="83"/>
      <c r="L47" s="88"/>
      <c r="M47" s="88"/>
    </row>
    <row r="48" spans="1:13" s="30" customFormat="1" ht="63.75">
      <c r="A48" s="29"/>
      <c r="B48" s="20" t="s">
        <v>268</v>
      </c>
      <c r="C48" s="95" t="s">
        <v>100</v>
      </c>
      <c r="D48" s="39"/>
      <c r="E48" s="40"/>
      <c r="F48" s="20" t="s">
        <v>272</v>
      </c>
      <c r="G48" s="95" t="s">
        <v>96</v>
      </c>
      <c r="H48" s="95"/>
      <c r="I48" s="81"/>
      <c r="J48" s="83"/>
      <c r="L48" s="88"/>
      <c r="M48" s="88"/>
    </row>
    <row r="49" spans="1:13" s="30" customFormat="1" ht="63.75">
      <c r="A49" s="29"/>
      <c r="B49" s="20"/>
      <c r="C49" s="95"/>
      <c r="D49" s="39"/>
      <c r="E49" s="40"/>
      <c r="F49" s="20" t="s">
        <v>273</v>
      </c>
      <c r="G49" s="95" t="s">
        <v>97</v>
      </c>
      <c r="H49" s="95"/>
      <c r="I49" s="81"/>
      <c r="J49" s="83"/>
      <c r="L49" s="88"/>
      <c r="M49" s="88"/>
    </row>
    <row r="50" spans="1:13" s="30" customFormat="1" ht="76.5">
      <c r="A50" s="29"/>
      <c r="B50" s="20"/>
      <c r="C50" s="95"/>
      <c r="D50" s="39"/>
      <c r="E50" s="40"/>
      <c r="F50" s="20" t="s">
        <v>274</v>
      </c>
      <c r="G50" s="95" t="s">
        <v>102</v>
      </c>
      <c r="H50" s="95"/>
      <c r="I50" s="81"/>
      <c r="J50" s="83"/>
      <c r="L50" s="88"/>
      <c r="M50" s="88"/>
    </row>
    <row r="51" spans="1:13" s="30" customFormat="1" ht="76.5">
      <c r="A51" s="29"/>
      <c r="B51" s="20"/>
      <c r="C51" s="95"/>
      <c r="D51" s="39"/>
      <c r="E51" s="40"/>
      <c r="F51" s="20" t="s">
        <v>275</v>
      </c>
      <c r="G51" s="95" t="s">
        <v>103</v>
      </c>
      <c r="H51" s="95"/>
      <c r="I51" s="81"/>
      <c r="J51" s="83"/>
      <c r="L51" s="88"/>
      <c r="M51" s="88"/>
    </row>
    <row r="52" spans="1:13" s="90" customFormat="1">
      <c r="B52" s="91"/>
      <c r="C52" s="92"/>
      <c r="D52" s="93"/>
      <c r="E52" s="41"/>
      <c r="F52" s="91"/>
      <c r="G52" s="92"/>
      <c r="H52" s="94"/>
      <c r="I52" s="41"/>
      <c r="J52" s="91"/>
    </row>
    <row r="53" spans="1:13" s="90" customFormat="1" hidden="1">
      <c r="B53" s="91"/>
      <c r="C53" s="92"/>
      <c r="D53" s="93"/>
      <c r="E53" s="41"/>
      <c r="F53" s="91"/>
      <c r="G53" s="92"/>
      <c r="H53" s="94"/>
      <c r="I53" s="41"/>
      <c r="J53" s="91"/>
    </row>
    <row r="54" spans="1:13" s="90" customFormat="1" hidden="1">
      <c r="B54" s="91"/>
      <c r="C54" s="92"/>
      <c r="D54" s="93"/>
      <c r="E54" s="41"/>
      <c r="F54" s="91"/>
      <c r="G54" s="92"/>
      <c r="H54" s="94"/>
      <c r="I54" s="41"/>
      <c r="J54" s="91"/>
    </row>
    <row r="55" spans="1:13" s="90" customFormat="1" hidden="1">
      <c r="B55" s="91"/>
      <c r="C55" s="92"/>
      <c r="D55" s="93"/>
      <c r="E55" s="41"/>
      <c r="F55" s="91"/>
      <c r="G55" s="92"/>
      <c r="H55" s="94"/>
      <c r="I55" s="41"/>
      <c r="J55" s="91"/>
    </row>
    <row r="56" spans="1:13" s="90" customFormat="1" hidden="1">
      <c r="B56" s="91"/>
      <c r="C56" s="92"/>
      <c r="D56" s="93"/>
      <c r="E56" s="41"/>
      <c r="F56" s="91"/>
      <c r="G56" s="92"/>
      <c r="H56" s="94"/>
      <c r="I56" s="41"/>
      <c r="J56" s="91"/>
    </row>
    <row r="57" spans="1:13" s="90" customFormat="1" hidden="1">
      <c r="B57" s="91"/>
      <c r="C57" s="92"/>
      <c r="D57" s="93"/>
      <c r="E57" s="41"/>
      <c r="F57" s="91"/>
      <c r="G57" s="92"/>
      <c r="H57" s="94"/>
      <c r="I57" s="41"/>
      <c r="J57" s="91"/>
    </row>
    <row r="58" spans="1:13" s="90" customFormat="1" hidden="1">
      <c r="B58" s="91"/>
      <c r="C58" s="92"/>
      <c r="D58" s="93"/>
      <c r="E58" s="41"/>
      <c r="F58" s="91"/>
      <c r="G58" s="92"/>
      <c r="H58" s="94"/>
      <c r="I58" s="41"/>
      <c r="J58" s="91"/>
    </row>
    <row r="59" spans="1:13" s="90" customFormat="1" hidden="1">
      <c r="B59" s="91"/>
      <c r="C59" s="92"/>
      <c r="D59" s="93"/>
      <c r="E59" s="41"/>
      <c r="F59" s="91"/>
      <c r="G59" s="92"/>
      <c r="H59" s="94"/>
      <c r="I59" s="41"/>
      <c r="J59" s="91"/>
    </row>
    <row r="60" spans="1:13" s="90" customFormat="1" hidden="1">
      <c r="B60" s="91"/>
      <c r="C60" s="92"/>
      <c r="D60" s="93"/>
      <c r="E60" s="41"/>
      <c r="F60" s="91"/>
      <c r="G60" s="92"/>
      <c r="H60" s="94"/>
      <c r="I60" s="41"/>
      <c r="J60" s="91"/>
    </row>
    <row r="61" spans="1:13" hidden="1"/>
    <row r="62" spans="1:13" hidden="1"/>
    <row r="63" spans="1:13" hidden="1"/>
    <row r="64" spans="1:13"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customHeight="1"/>
    <row r="143" ht="15" customHeight="1"/>
  </sheetData>
  <mergeCells count="10">
    <mergeCell ref="C1:H1"/>
    <mergeCell ref="B3:G3"/>
    <mergeCell ref="D4:G4"/>
    <mergeCell ref="D5:G5"/>
    <mergeCell ref="D6:G6"/>
    <mergeCell ref="D7:G7"/>
    <mergeCell ref="D8:G8"/>
    <mergeCell ref="B10:D10"/>
    <mergeCell ref="F10:H10"/>
    <mergeCell ref="L10:M10"/>
  </mergeCells>
  <dataValidations count="1">
    <dataValidation type="list" allowBlank="1" showInputMessage="1" showErrorMessage="1" sqref="D45:D51 D35:D43 D28:D33 D12:D26">
      <formula1>$K$12:$K$13</formula1>
    </dataValidation>
  </dataValidations>
  <pageMargins left="0.70866141732283472" right="0.70866141732283472" top="0.74803149606299213" bottom="0.74803149606299213" header="0.31496062992125984" footer="0.31496062992125984"/>
  <pageSetup paperSize="9" scale="65" fitToHeight="6"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M311"/>
  <sheetViews>
    <sheetView zoomScaleNormal="100" workbookViewId="0">
      <selection activeCell="C5" sqref="C5"/>
    </sheetView>
  </sheetViews>
  <sheetFormatPr defaultColWidth="0" defaultRowHeight="15" customHeight="1" zeroHeight="1"/>
  <cols>
    <col min="1" max="1" width="9.85546875" style="9" customWidth="1"/>
    <col min="2" max="2" width="5.85546875" style="6" customWidth="1"/>
    <col min="3" max="3" width="47.28515625" style="36" customWidth="1"/>
    <col min="4" max="4" width="16.85546875" style="18" customWidth="1"/>
    <col min="5" max="5" width="3.42578125" style="41" customWidth="1"/>
    <col min="6" max="6" width="5.85546875" style="6" customWidth="1"/>
    <col min="7" max="7" width="45.7109375" style="36" customWidth="1"/>
    <col min="8" max="8" width="59.7109375" style="37" customWidth="1"/>
    <col min="9" max="9" width="5.28515625" style="4" customWidth="1"/>
    <col min="10" max="10" width="5.28515625" style="6" hidden="1" customWidth="1"/>
    <col min="11" max="11" width="9.140625" style="9" hidden="1" customWidth="1"/>
    <col min="12" max="12" width="11" style="9" hidden="1" customWidth="1"/>
    <col min="13" max="13" width="43" style="9" hidden="1" customWidth="1"/>
    <col min="14" max="16384" width="9.140625" style="9" hidden="1"/>
  </cols>
  <sheetData>
    <row r="1" spans="1:13" ht="33" customHeight="1">
      <c r="A1" s="7"/>
      <c r="B1" s="5"/>
      <c r="C1" s="128" t="s">
        <v>256</v>
      </c>
      <c r="D1" s="129"/>
      <c r="E1" s="129"/>
      <c r="F1" s="129"/>
      <c r="G1" s="129"/>
      <c r="H1" s="130"/>
      <c r="I1" s="3"/>
      <c r="J1" s="5"/>
    </row>
    <row r="2" spans="1:13" ht="15" customHeight="1">
      <c r="A2" s="22"/>
      <c r="B2" s="5"/>
      <c r="C2" s="117" t="s">
        <v>282</v>
      </c>
      <c r="D2" s="8"/>
      <c r="E2" s="38"/>
      <c r="F2" s="5"/>
      <c r="G2" s="31"/>
      <c r="H2" s="32"/>
      <c r="I2" s="3"/>
      <c r="J2" s="5"/>
    </row>
    <row r="3" spans="1:13" ht="29.25" customHeight="1">
      <c r="A3" s="22"/>
      <c r="B3" s="134" t="s">
        <v>29</v>
      </c>
      <c r="C3" s="135"/>
      <c r="D3" s="135"/>
      <c r="E3" s="135"/>
      <c r="F3" s="135"/>
      <c r="G3" s="135"/>
      <c r="H3" s="32"/>
      <c r="I3" s="3"/>
      <c r="J3" s="5"/>
    </row>
    <row r="4" spans="1:13" ht="27.75" customHeight="1">
      <c r="A4" s="22"/>
      <c r="B4" s="19">
        <v>1</v>
      </c>
      <c r="C4" s="11" t="s">
        <v>30</v>
      </c>
      <c r="D4" s="136" t="s">
        <v>20</v>
      </c>
      <c r="E4" s="136"/>
      <c r="F4" s="136"/>
      <c r="G4" s="136"/>
      <c r="H4" s="32"/>
      <c r="I4" s="3"/>
      <c r="J4" s="5"/>
    </row>
    <row r="5" spans="1:13" ht="51">
      <c r="A5" s="22"/>
      <c r="B5" s="88" t="s">
        <v>7</v>
      </c>
      <c r="C5" s="101" t="s">
        <v>165</v>
      </c>
      <c r="D5" s="131"/>
      <c r="E5" s="132"/>
      <c r="F5" s="132"/>
      <c r="G5" s="133"/>
      <c r="H5" s="32"/>
      <c r="I5" s="3"/>
      <c r="J5" s="5"/>
    </row>
    <row r="6" spans="1:13">
      <c r="A6" s="22"/>
      <c r="B6" s="88" t="s">
        <v>8</v>
      </c>
      <c r="C6" s="102" t="s">
        <v>111</v>
      </c>
      <c r="D6" s="131"/>
      <c r="E6" s="132"/>
      <c r="F6" s="132"/>
      <c r="G6" s="133"/>
      <c r="H6" s="32"/>
      <c r="I6" s="3"/>
      <c r="J6" s="5"/>
    </row>
    <row r="7" spans="1:13" ht="25.5">
      <c r="A7" s="22"/>
      <c r="B7" s="88" t="s">
        <v>9</v>
      </c>
      <c r="C7" s="102" t="s">
        <v>112</v>
      </c>
      <c r="D7" s="131"/>
      <c r="E7" s="132"/>
      <c r="F7" s="132"/>
      <c r="G7" s="133"/>
      <c r="H7" s="32"/>
      <c r="I7" s="3"/>
      <c r="J7" s="5"/>
    </row>
    <row r="8" spans="1:13" ht="38.25">
      <c r="A8" s="22"/>
      <c r="B8" s="88" t="s">
        <v>113</v>
      </c>
      <c r="C8" s="102" t="s">
        <v>114</v>
      </c>
      <c r="D8" s="131"/>
      <c r="E8" s="132"/>
      <c r="F8" s="132"/>
      <c r="G8" s="133"/>
      <c r="H8" s="32"/>
      <c r="I8" s="3"/>
      <c r="J8" s="5"/>
    </row>
    <row r="9" spans="1:13">
      <c r="A9" s="22"/>
      <c r="B9" s="5"/>
      <c r="C9" s="33"/>
      <c r="D9" s="8"/>
      <c r="E9" s="38"/>
      <c r="F9" s="5"/>
      <c r="G9" s="33"/>
      <c r="H9" s="32"/>
      <c r="I9" s="3"/>
      <c r="J9" s="5"/>
    </row>
    <row r="10" spans="1:13" ht="29.25" customHeight="1">
      <c r="A10" s="7"/>
      <c r="B10" s="125" t="s">
        <v>18</v>
      </c>
      <c r="C10" s="126"/>
      <c r="D10" s="127"/>
      <c r="E10" s="10"/>
      <c r="F10" s="125" t="s">
        <v>19</v>
      </c>
      <c r="G10" s="126"/>
      <c r="H10" s="127"/>
      <c r="I10" s="3"/>
      <c r="J10" s="85"/>
      <c r="L10" s="123" t="s">
        <v>88</v>
      </c>
      <c r="M10" s="124"/>
    </row>
    <row r="11" spans="1:13" s="4" customFormat="1" ht="27.75" customHeight="1">
      <c r="A11" s="3"/>
      <c r="B11" s="19">
        <v>2</v>
      </c>
      <c r="C11" s="11" t="s">
        <v>31</v>
      </c>
      <c r="D11" s="19" t="s">
        <v>10</v>
      </c>
      <c r="E11" s="12"/>
      <c r="F11" s="19">
        <v>2</v>
      </c>
      <c r="G11" s="11" t="str">
        <f>C11</f>
        <v>Krav til funktion</v>
      </c>
      <c r="H11" s="13" t="s">
        <v>20</v>
      </c>
      <c r="I11" s="2"/>
      <c r="J11" s="80"/>
      <c r="L11" s="87" t="s">
        <v>21</v>
      </c>
      <c r="M11" s="87" t="s">
        <v>89</v>
      </c>
    </row>
    <row r="12" spans="1:13" s="30" customFormat="1" ht="63.75">
      <c r="A12" s="29"/>
      <c r="B12" s="20" t="s">
        <v>12</v>
      </c>
      <c r="C12" s="111" t="s">
        <v>117</v>
      </c>
      <c r="D12" s="39"/>
      <c r="E12" s="40"/>
      <c r="F12" s="20" t="s">
        <v>34</v>
      </c>
      <c r="G12" s="112" t="s">
        <v>128</v>
      </c>
      <c r="H12" s="35"/>
      <c r="I12" s="81"/>
      <c r="J12" s="83"/>
      <c r="K12" s="116" t="s">
        <v>6</v>
      </c>
      <c r="L12" s="88"/>
      <c r="M12" s="88"/>
    </row>
    <row r="13" spans="1:13" s="30" customFormat="1" ht="51">
      <c r="A13" s="29"/>
      <c r="B13" s="20" t="s">
        <v>13</v>
      </c>
      <c r="C13" s="34" t="s">
        <v>115</v>
      </c>
      <c r="D13" s="39"/>
      <c r="E13" s="40"/>
      <c r="F13" s="20" t="s">
        <v>35</v>
      </c>
      <c r="G13" s="35" t="s">
        <v>118</v>
      </c>
      <c r="H13" s="35"/>
      <c r="I13" s="81"/>
      <c r="J13" s="83"/>
      <c r="K13" s="116" t="s">
        <v>227</v>
      </c>
      <c r="L13" s="88"/>
      <c r="M13" s="88"/>
    </row>
    <row r="14" spans="1:13" s="30" customFormat="1" ht="63.75">
      <c r="A14" s="29"/>
      <c r="B14" s="20" t="s">
        <v>22</v>
      </c>
      <c r="C14" s="34" t="s">
        <v>242</v>
      </c>
      <c r="D14" s="39"/>
      <c r="E14" s="40"/>
      <c r="F14" s="20" t="s">
        <v>78</v>
      </c>
      <c r="G14" s="35" t="s">
        <v>141</v>
      </c>
      <c r="H14" s="35"/>
      <c r="I14" s="81"/>
      <c r="J14" s="83"/>
      <c r="L14" s="88"/>
      <c r="M14" s="88"/>
    </row>
    <row r="15" spans="1:13" s="30" customFormat="1" ht="63.75">
      <c r="A15" s="29"/>
      <c r="B15" s="20" t="s">
        <v>23</v>
      </c>
      <c r="C15" s="34" t="s">
        <v>140</v>
      </c>
      <c r="D15" s="39"/>
      <c r="E15" s="40"/>
      <c r="F15" s="20" t="s">
        <v>79</v>
      </c>
      <c r="G15" s="35" t="s">
        <v>119</v>
      </c>
      <c r="H15" s="35"/>
      <c r="I15" s="81"/>
      <c r="J15" s="83"/>
      <c r="L15" s="88"/>
      <c r="M15" s="88"/>
    </row>
    <row r="16" spans="1:13" s="30" customFormat="1" ht="63.75">
      <c r="A16" s="29"/>
      <c r="B16" s="20" t="s">
        <v>24</v>
      </c>
      <c r="C16" s="34" t="s">
        <v>197</v>
      </c>
      <c r="D16" s="39"/>
      <c r="E16" s="40"/>
      <c r="F16" s="20" t="s">
        <v>80</v>
      </c>
      <c r="G16" s="35" t="s">
        <v>142</v>
      </c>
      <c r="H16" s="35"/>
      <c r="I16" s="81"/>
      <c r="J16" s="83"/>
      <c r="L16" s="88"/>
      <c r="M16" s="88"/>
    </row>
    <row r="17" spans="1:13" s="30" customFormat="1" ht="76.5">
      <c r="A17" s="29"/>
      <c r="B17" s="20" t="s">
        <v>25</v>
      </c>
      <c r="C17" s="34" t="s">
        <v>245</v>
      </c>
      <c r="D17" s="39"/>
      <c r="E17" s="40"/>
      <c r="F17" s="20" t="s">
        <v>98</v>
      </c>
      <c r="G17" s="35" t="s">
        <v>171</v>
      </c>
      <c r="H17" s="35"/>
      <c r="I17" s="81"/>
      <c r="J17" s="83"/>
      <c r="L17" s="88"/>
      <c r="M17" s="88"/>
    </row>
    <row r="18" spans="1:13" s="30" customFormat="1" ht="63.75">
      <c r="A18" s="29"/>
      <c r="B18" s="20" t="s">
        <v>26</v>
      </c>
      <c r="C18" s="34" t="s">
        <v>209</v>
      </c>
      <c r="D18" s="39"/>
      <c r="E18" s="40"/>
      <c r="F18" s="20" t="s">
        <v>99</v>
      </c>
      <c r="G18" s="35" t="s">
        <v>210</v>
      </c>
      <c r="H18" s="35"/>
      <c r="I18" s="81"/>
      <c r="J18" s="83"/>
      <c r="L18" s="88"/>
      <c r="M18" s="88"/>
    </row>
    <row r="19" spans="1:13" s="30" customFormat="1" ht="76.5">
      <c r="A19" s="29"/>
      <c r="B19" s="20" t="s">
        <v>32</v>
      </c>
      <c r="C19" s="95" t="s">
        <v>211</v>
      </c>
      <c r="D19" s="39"/>
      <c r="E19" s="40"/>
      <c r="F19" s="20" t="s">
        <v>104</v>
      </c>
      <c r="G19" s="120" t="s">
        <v>292</v>
      </c>
      <c r="H19" s="35"/>
      <c r="I19" s="81"/>
      <c r="J19" s="83"/>
      <c r="L19" s="88"/>
      <c r="M19" s="88"/>
    </row>
    <row r="20" spans="1:13" s="30" customFormat="1" ht="76.5">
      <c r="A20" s="29"/>
      <c r="B20" s="20" t="s">
        <v>33</v>
      </c>
      <c r="C20" s="119" t="s">
        <v>291</v>
      </c>
      <c r="D20" s="39"/>
      <c r="E20" s="40"/>
      <c r="F20" s="20" t="s">
        <v>105</v>
      </c>
      <c r="G20" s="35" t="s">
        <v>221</v>
      </c>
      <c r="H20" s="35"/>
      <c r="I20" s="81"/>
      <c r="J20" s="83"/>
      <c r="L20" s="88"/>
      <c r="M20" s="88"/>
    </row>
    <row r="21" spans="1:13" s="30" customFormat="1" ht="63.75">
      <c r="A21" s="29"/>
      <c r="B21" s="20"/>
      <c r="C21" s="95"/>
      <c r="D21" s="39"/>
      <c r="E21" s="40"/>
      <c r="F21" s="20" t="s">
        <v>106</v>
      </c>
      <c r="G21" s="35" t="s">
        <v>144</v>
      </c>
      <c r="H21" s="35"/>
      <c r="I21" s="81"/>
      <c r="J21" s="83"/>
      <c r="L21" s="88"/>
      <c r="M21" s="88"/>
    </row>
    <row r="22" spans="1:13" s="30" customFormat="1" ht="65.25" customHeight="1">
      <c r="A22" s="29"/>
      <c r="B22" s="20"/>
      <c r="C22" s="34"/>
      <c r="D22" s="39"/>
      <c r="E22" s="40"/>
      <c r="F22" s="20" t="s">
        <v>107</v>
      </c>
      <c r="G22" s="35" t="s">
        <v>120</v>
      </c>
      <c r="H22" s="35"/>
      <c r="I22" s="81"/>
      <c r="J22" s="83"/>
      <c r="L22" s="88"/>
      <c r="M22" s="88"/>
    </row>
    <row r="23" spans="1:13" s="30" customFormat="1" ht="63.75">
      <c r="A23" s="29"/>
      <c r="B23" s="20"/>
      <c r="C23" s="34"/>
      <c r="D23" s="39"/>
      <c r="E23" s="40"/>
      <c r="F23" s="20" t="s">
        <v>108</v>
      </c>
      <c r="G23" s="35" t="s">
        <v>121</v>
      </c>
      <c r="H23" s="35"/>
      <c r="I23" s="81"/>
      <c r="J23" s="83"/>
      <c r="L23" s="88"/>
      <c r="M23" s="88"/>
    </row>
    <row r="24" spans="1:13" s="30" customFormat="1" ht="51">
      <c r="A24" s="29"/>
      <c r="B24" s="20"/>
      <c r="C24" s="34"/>
      <c r="D24" s="39"/>
      <c r="E24" s="40"/>
      <c r="F24" s="20" t="s">
        <v>109</v>
      </c>
      <c r="G24" s="35" t="s">
        <v>122</v>
      </c>
      <c r="H24" s="35"/>
      <c r="I24" s="81"/>
      <c r="J24" s="83"/>
      <c r="L24" s="88"/>
      <c r="M24" s="88"/>
    </row>
    <row r="25" spans="1:13" s="30" customFormat="1" ht="63.75">
      <c r="A25" s="29"/>
      <c r="B25" s="20"/>
      <c r="C25" s="34"/>
      <c r="D25" s="39"/>
      <c r="E25" s="40"/>
      <c r="F25" s="20" t="s">
        <v>126</v>
      </c>
      <c r="G25" s="35" t="s">
        <v>145</v>
      </c>
      <c r="H25" s="35"/>
      <c r="I25" s="81"/>
      <c r="J25" s="83"/>
      <c r="L25" s="88"/>
      <c r="M25" s="88"/>
    </row>
    <row r="26" spans="1:13" s="30" customFormat="1" ht="63.75">
      <c r="A26" s="29"/>
      <c r="B26" s="20"/>
      <c r="C26" s="34"/>
      <c r="D26" s="39"/>
      <c r="E26" s="40"/>
      <c r="F26" s="20" t="s">
        <v>127</v>
      </c>
      <c r="G26" s="120" t="s">
        <v>293</v>
      </c>
      <c r="H26" s="35"/>
      <c r="I26" s="81"/>
      <c r="J26" s="83"/>
      <c r="K26" s="30" t="s">
        <v>6</v>
      </c>
      <c r="L26" s="88"/>
      <c r="M26" s="88"/>
    </row>
    <row r="27" spans="1:13" s="30" customFormat="1" ht="63.75">
      <c r="A27" s="29"/>
      <c r="B27" s="20"/>
      <c r="C27" s="34"/>
      <c r="D27" s="39"/>
      <c r="E27" s="40"/>
      <c r="F27" s="20" t="s">
        <v>193</v>
      </c>
      <c r="G27" s="35" t="s">
        <v>123</v>
      </c>
      <c r="H27" s="35"/>
      <c r="I27" s="81"/>
      <c r="J27" s="83"/>
      <c r="L27" s="88"/>
      <c r="M27" s="88"/>
    </row>
    <row r="28" spans="1:13" s="30" customFormat="1" ht="63.75">
      <c r="A28" s="29"/>
      <c r="B28" s="20"/>
      <c r="C28" s="34"/>
      <c r="D28" s="39"/>
      <c r="E28" s="40"/>
      <c r="F28" s="20" t="s">
        <v>194</v>
      </c>
      <c r="G28" s="35" t="s">
        <v>169</v>
      </c>
      <c r="H28" s="35"/>
      <c r="I28" s="81"/>
      <c r="J28" s="83"/>
      <c r="L28" s="88"/>
      <c r="M28" s="88"/>
    </row>
    <row r="29" spans="1:13" s="30" customFormat="1" ht="76.5">
      <c r="A29" s="29"/>
      <c r="B29" s="20"/>
      <c r="C29" s="34"/>
      <c r="D29" s="39"/>
      <c r="E29" s="40"/>
      <c r="F29" s="20" t="s">
        <v>195</v>
      </c>
      <c r="G29" s="95" t="s">
        <v>199</v>
      </c>
      <c r="H29" s="35"/>
      <c r="I29" s="81"/>
      <c r="J29" s="83"/>
      <c r="L29" s="88"/>
      <c r="M29" s="88"/>
    </row>
    <row r="30" spans="1:13" s="30" customFormat="1" ht="51">
      <c r="A30" s="29"/>
      <c r="B30" s="20"/>
      <c r="C30" s="34"/>
      <c r="D30" s="39"/>
      <c r="E30" s="40"/>
      <c r="F30" s="20" t="s">
        <v>196</v>
      </c>
      <c r="G30" s="95" t="s">
        <v>243</v>
      </c>
      <c r="H30" s="35"/>
      <c r="I30" s="81"/>
      <c r="J30" s="83"/>
      <c r="L30" s="88"/>
      <c r="M30" s="88"/>
    </row>
    <row r="31" spans="1:13" s="30" customFormat="1" ht="76.5">
      <c r="A31" s="29"/>
      <c r="B31" s="20"/>
      <c r="C31" s="34"/>
      <c r="D31" s="39"/>
      <c r="E31" s="40"/>
      <c r="F31" s="20" t="s">
        <v>198</v>
      </c>
      <c r="G31" s="95" t="s">
        <v>204</v>
      </c>
      <c r="H31" s="35"/>
      <c r="I31" s="81"/>
      <c r="J31" s="83"/>
      <c r="L31" s="88"/>
      <c r="M31" s="88"/>
    </row>
    <row r="32" spans="1:13" s="4" customFormat="1" ht="27.75" customHeight="1">
      <c r="A32" s="3"/>
      <c r="B32" s="21">
        <v>3</v>
      </c>
      <c r="C32" s="14" t="s">
        <v>28</v>
      </c>
      <c r="D32" s="15"/>
      <c r="E32" s="16"/>
      <c r="F32" s="21">
        <v>3</v>
      </c>
      <c r="G32" s="14" t="str">
        <f>C32</f>
        <v>Emballage</v>
      </c>
      <c r="H32" s="17"/>
      <c r="I32" s="82"/>
      <c r="J32" s="84"/>
      <c r="L32" s="89"/>
      <c r="M32" s="89"/>
    </row>
    <row r="33" spans="1:13" s="30" customFormat="1" ht="114.75">
      <c r="A33" s="29"/>
      <c r="B33" s="20" t="s">
        <v>11</v>
      </c>
      <c r="C33" s="35" t="s">
        <v>101</v>
      </c>
      <c r="D33" s="39"/>
      <c r="E33" s="40"/>
      <c r="F33" s="20" t="s">
        <v>36</v>
      </c>
      <c r="G33" s="35" t="s">
        <v>93</v>
      </c>
      <c r="H33" s="95"/>
      <c r="I33" s="81"/>
      <c r="J33" s="83"/>
      <c r="L33" s="88"/>
      <c r="M33" s="88"/>
    </row>
    <row r="34" spans="1:13" s="30" customFormat="1" ht="63.75">
      <c r="A34" s="29"/>
      <c r="B34" s="20" t="s">
        <v>14</v>
      </c>
      <c r="C34" s="35" t="s">
        <v>90</v>
      </c>
      <c r="D34" s="39"/>
      <c r="E34" s="40"/>
      <c r="F34" s="20" t="s">
        <v>37</v>
      </c>
      <c r="G34" s="35" t="s">
        <v>94</v>
      </c>
      <c r="H34" s="95"/>
      <c r="I34" s="81"/>
      <c r="J34" s="83"/>
      <c r="L34" s="88"/>
      <c r="M34" s="88"/>
    </row>
    <row r="35" spans="1:13" s="30" customFormat="1" ht="63.75">
      <c r="A35" s="29"/>
      <c r="B35" s="20" t="s">
        <v>15</v>
      </c>
      <c r="C35" s="35" t="s">
        <v>91</v>
      </c>
      <c r="D35" s="39"/>
      <c r="E35" s="40"/>
      <c r="F35" s="20" t="s">
        <v>81</v>
      </c>
      <c r="G35" s="35" t="s">
        <v>95</v>
      </c>
      <c r="H35" s="95"/>
      <c r="I35" s="81"/>
      <c r="J35" s="83"/>
      <c r="L35" s="88"/>
      <c r="M35" s="88"/>
    </row>
    <row r="36" spans="1:13" s="30" customFormat="1" ht="63.75">
      <c r="A36" s="29"/>
      <c r="B36" s="20" t="s">
        <v>16</v>
      </c>
      <c r="C36" s="35" t="s">
        <v>92</v>
      </c>
      <c r="D36" s="39"/>
      <c r="E36" s="40"/>
      <c r="F36" s="20" t="s">
        <v>82</v>
      </c>
      <c r="G36" s="35" t="s">
        <v>96</v>
      </c>
      <c r="H36" s="95"/>
      <c r="I36" s="81"/>
      <c r="J36" s="83"/>
      <c r="L36" s="88"/>
      <c r="M36" s="88"/>
    </row>
    <row r="37" spans="1:13" s="30" customFormat="1" ht="63.75">
      <c r="A37" s="29"/>
      <c r="B37" s="20" t="s">
        <v>27</v>
      </c>
      <c r="C37" s="35" t="s">
        <v>100</v>
      </c>
      <c r="D37" s="39"/>
      <c r="E37" s="40"/>
      <c r="F37" s="20" t="s">
        <v>83</v>
      </c>
      <c r="G37" s="35" t="s">
        <v>97</v>
      </c>
      <c r="H37" s="95"/>
      <c r="I37" s="81"/>
      <c r="J37" s="83"/>
      <c r="L37" s="88"/>
      <c r="M37" s="88"/>
    </row>
    <row r="38" spans="1:13" s="30" customFormat="1" ht="76.5">
      <c r="A38" s="29"/>
      <c r="B38" s="20"/>
      <c r="C38" s="34"/>
      <c r="D38" s="39"/>
      <c r="E38" s="40"/>
      <c r="F38" s="20" t="s">
        <v>84</v>
      </c>
      <c r="G38" s="35" t="s">
        <v>102</v>
      </c>
      <c r="H38" s="95"/>
      <c r="I38" s="81"/>
      <c r="J38" s="83"/>
      <c r="L38" s="88"/>
      <c r="M38" s="88"/>
    </row>
    <row r="39" spans="1:13" s="30" customFormat="1" ht="76.5">
      <c r="A39" s="29"/>
      <c r="B39" s="20"/>
      <c r="C39" s="35"/>
      <c r="D39" s="39"/>
      <c r="E39" s="40"/>
      <c r="F39" s="20" t="s">
        <v>85</v>
      </c>
      <c r="G39" s="35" t="s">
        <v>103</v>
      </c>
      <c r="H39" s="95"/>
      <c r="I39" s="81"/>
      <c r="J39" s="83"/>
      <c r="L39" s="88"/>
      <c r="M39" s="88"/>
    </row>
    <row r="40" spans="1:13" s="90" customFormat="1">
      <c r="B40" s="91"/>
      <c r="C40" s="92"/>
      <c r="D40" s="93"/>
      <c r="E40" s="41"/>
      <c r="F40" s="91"/>
      <c r="G40" s="92"/>
      <c r="H40" s="94"/>
      <c r="I40" s="41"/>
      <c r="J40" s="91"/>
    </row>
    <row r="41" spans="1:13" s="90" customFormat="1" hidden="1">
      <c r="B41" s="91"/>
      <c r="C41" s="92"/>
      <c r="D41" s="93"/>
      <c r="E41" s="41"/>
      <c r="F41" s="91"/>
      <c r="G41" s="92"/>
      <c r="H41" s="94"/>
      <c r="I41" s="41"/>
      <c r="J41" s="91"/>
    </row>
    <row r="42" spans="1:13" s="90" customFormat="1" hidden="1">
      <c r="B42" s="91"/>
      <c r="C42" s="92"/>
      <c r="D42" s="93"/>
      <c r="E42" s="41"/>
      <c r="F42" s="91"/>
      <c r="G42" s="92"/>
      <c r="H42" s="94"/>
      <c r="I42" s="41"/>
      <c r="J42" s="91"/>
    </row>
    <row r="43" spans="1:13" s="90" customFormat="1" hidden="1">
      <c r="B43" s="91"/>
      <c r="C43" s="92"/>
      <c r="D43" s="93"/>
      <c r="E43" s="41"/>
      <c r="F43" s="91"/>
      <c r="G43" s="92"/>
      <c r="H43" s="94"/>
      <c r="I43" s="41"/>
      <c r="J43" s="91"/>
    </row>
    <row r="44" spans="1:13" s="90" customFormat="1" hidden="1">
      <c r="B44" s="91"/>
      <c r="C44" s="92"/>
      <c r="D44" s="93"/>
      <c r="E44" s="41"/>
      <c r="F44" s="91"/>
      <c r="G44" s="92"/>
      <c r="H44" s="94"/>
      <c r="I44" s="41"/>
      <c r="J44" s="91"/>
    </row>
    <row r="45" spans="1:13" s="90" customFormat="1" hidden="1">
      <c r="B45" s="91"/>
      <c r="C45" s="92"/>
      <c r="D45" s="93"/>
      <c r="E45" s="41"/>
      <c r="F45" s="91"/>
      <c r="G45" s="92"/>
      <c r="H45" s="94"/>
      <c r="I45" s="41"/>
      <c r="J45" s="91"/>
    </row>
    <row r="46" spans="1:13" s="90" customFormat="1" hidden="1">
      <c r="B46" s="91"/>
      <c r="C46" s="92"/>
      <c r="D46" s="93"/>
      <c r="E46" s="41"/>
      <c r="F46" s="91"/>
      <c r="G46" s="92"/>
      <c r="H46" s="94"/>
      <c r="I46" s="41"/>
      <c r="J46" s="91"/>
    </row>
    <row r="47" spans="1:13" s="90" customFormat="1" hidden="1">
      <c r="B47" s="91"/>
      <c r="C47" s="92"/>
      <c r="D47" s="93"/>
      <c r="E47" s="41"/>
      <c r="F47" s="91"/>
      <c r="G47" s="92"/>
      <c r="H47" s="94"/>
      <c r="I47" s="41"/>
      <c r="J47" s="91"/>
    </row>
    <row r="48" spans="1:13" s="90" customFormat="1" hidden="1">
      <c r="B48" s="91"/>
      <c r="C48" s="92"/>
      <c r="D48" s="93"/>
      <c r="E48" s="41"/>
      <c r="F48" s="91"/>
      <c r="G48" s="92"/>
      <c r="H48" s="94"/>
      <c r="I48" s="41"/>
      <c r="J48" s="91"/>
    </row>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customHeight="1"/>
  </sheetData>
  <mergeCells count="10">
    <mergeCell ref="D7:G7"/>
    <mergeCell ref="D8:G8"/>
    <mergeCell ref="B10:D10"/>
    <mergeCell ref="F10:H10"/>
    <mergeCell ref="L10:M10"/>
    <mergeCell ref="C1:H1"/>
    <mergeCell ref="B3:G3"/>
    <mergeCell ref="D4:G4"/>
    <mergeCell ref="D5:G5"/>
    <mergeCell ref="D6:G6"/>
  </mergeCells>
  <dataValidations count="1">
    <dataValidation type="list" allowBlank="1" showInputMessage="1" showErrorMessage="1" sqref="D33:D39 D12:D31">
      <formula1>$K$12:$K$13</formula1>
    </dataValidation>
  </dataValidations>
  <pageMargins left="0.70866141732283472" right="0.70866141732283472" top="0.74803149606299213" bottom="0.74803149606299213" header="0.31496062992125984" footer="0.31496062992125984"/>
  <pageSetup paperSize="9" scale="65" fitToHeight="6"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M312"/>
  <sheetViews>
    <sheetView zoomScaleNormal="100" workbookViewId="0">
      <selection activeCell="A7" sqref="A7:XFD7"/>
    </sheetView>
  </sheetViews>
  <sheetFormatPr defaultColWidth="0" defaultRowHeight="15" customHeight="1" zeroHeight="1"/>
  <cols>
    <col min="1" max="1" width="9.85546875" style="9" customWidth="1"/>
    <col min="2" max="2" width="5.85546875" style="6" customWidth="1"/>
    <col min="3" max="3" width="47.28515625" style="36" customWidth="1"/>
    <col min="4" max="4" width="16.85546875" style="18" customWidth="1"/>
    <col min="5" max="5" width="3.42578125" style="41" customWidth="1"/>
    <col min="6" max="6" width="5.85546875" style="6" customWidth="1"/>
    <col min="7" max="7" width="45.7109375" style="36" customWidth="1"/>
    <col min="8" max="8" width="59.7109375" style="37" customWidth="1"/>
    <col min="9" max="9" width="5.28515625" style="4" customWidth="1"/>
    <col min="10" max="10" width="5.28515625" style="6" hidden="1" customWidth="1"/>
    <col min="11" max="11" width="9.140625" style="9" hidden="1" customWidth="1"/>
    <col min="12" max="12" width="11" style="9" hidden="1" customWidth="1"/>
    <col min="13" max="13" width="43" style="9" hidden="1" customWidth="1"/>
    <col min="14" max="16384" width="9.140625" style="9" hidden="1"/>
  </cols>
  <sheetData>
    <row r="1" spans="1:13" ht="33" customHeight="1">
      <c r="A1" s="7"/>
      <c r="B1" s="5"/>
      <c r="C1" s="128" t="s">
        <v>257</v>
      </c>
      <c r="D1" s="129"/>
      <c r="E1" s="129"/>
      <c r="F1" s="129"/>
      <c r="G1" s="129"/>
      <c r="H1" s="130"/>
      <c r="I1" s="3"/>
      <c r="J1" s="5"/>
    </row>
    <row r="2" spans="1:13" ht="15" customHeight="1">
      <c r="A2" s="22"/>
      <c r="B2" s="5"/>
      <c r="C2" s="117" t="s">
        <v>312</v>
      </c>
      <c r="D2" s="8"/>
      <c r="E2" s="38"/>
      <c r="F2" s="5"/>
      <c r="G2" s="31"/>
      <c r="H2" s="32"/>
      <c r="I2" s="3"/>
      <c r="J2" s="5"/>
    </row>
    <row r="3" spans="1:13" ht="29.25" customHeight="1">
      <c r="A3" s="22"/>
      <c r="B3" s="134" t="s">
        <v>29</v>
      </c>
      <c r="C3" s="135"/>
      <c r="D3" s="135"/>
      <c r="E3" s="135"/>
      <c r="F3" s="135"/>
      <c r="G3" s="135"/>
      <c r="H3" s="32"/>
      <c r="I3" s="3"/>
      <c r="J3" s="5"/>
    </row>
    <row r="4" spans="1:13" ht="27.75" customHeight="1">
      <c r="A4" s="22"/>
      <c r="B4" s="19">
        <v>1</v>
      </c>
      <c r="C4" s="11" t="s">
        <v>30</v>
      </c>
      <c r="D4" s="136" t="s">
        <v>20</v>
      </c>
      <c r="E4" s="136"/>
      <c r="F4" s="136"/>
      <c r="G4" s="136"/>
      <c r="H4" s="32"/>
      <c r="I4" s="3"/>
      <c r="J4" s="5"/>
    </row>
    <row r="5" spans="1:13" ht="51">
      <c r="A5" s="22"/>
      <c r="B5" s="88" t="s">
        <v>7</v>
      </c>
      <c r="C5" s="101" t="s">
        <v>165</v>
      </c>
      <c r="D5" s="131"/>
      <c r="E5" s="132"/>
      <c r="F5" s="132"/>
      <c r="G5" s="133"/>
      <c r="H5" s="32"/>
      <c r="I5" s="3"/>
      <c r="J5" s="5"/>
    </row>
    <row r="6" spans="1:13">
      <c r="A6" s="22"/>
      <c r="B6" s="88" t="s">
        <v>8</v>
      </c>
      <c r="C6" s="102" t="s">
        <v>111</v>
      </c>
      <c r="D6" s="131"/>
      <c r="E6" s="132"/>
      <c r="F6" s="132"/>
      <c r="G6" s="133"/>
      <c r="H6" s="32"/>
      <c r="I6" s="3"/>
      <c r="J6" s="5"/>
    </row>
    <row r="7" spans="1:13" ht="25.5">
      <c r="A7" s="22"/>
      <c r="B7" s="88" t="s">
        <v>9</v>
      </c>
      <c r="C7" s="102" t="s">
        <v>112</v>
      </c>
      <c r="D7" s="131"/>
      <c r="E7" s="132"/>
      <c r="F7" s="132"/>
      <c r="G7" s="133"/>
      <c r="H7" s="32"/>
      <c r="I7" s="3"/>
      <c r="J7" s="5"/>
    </row>
    <row r="8" spans="1:13" ht="38.25">
      <c r="A8" s="22"/>
      <c r="B8" s="88" t="s">
        <v>113</v>
      </c>
      <c r="C8" s="102" t="s">
        <v>114</v>
      </c>
      <c r="D8" s="131"/>
      <c r="E8" s="132"/>
      <c r="F8" s="132"/>
      <c r="G8" s="133"/>
      <c r="H8" s="32"/>
      <c r="I8" s="3"/>
      <c r="J8" s="5"/>
    </row>
    <row r="9" spans="1:13">
      <c r="A9" s="22"/>
      <c r="B9" s="5"/>
      <c r="C9" s="33"/>
      <c r="D9" s="8"/>
      <c r="E9" s="38"/>
      <c r="F9" s="5"/>
      <c r="G9" s="33"/>
      <c r="H9" s="32"/>
      <c r="I9" s="3"/>
      <c r="J9" s="5"/>
    </row>
    <row r="10" spans="1:13" ht="29.25" customHeight="1">
      <c r="A10" s="7"/>
      <c r="B10" s="125" t="s">
        <v>18</v>
      </c>
      <c r="C10" s="126"/>
      <c r="D10" s="127"/>
      <c r="E10" s="10"/>
      <c r="F10" s="125" t="s">
        <v>19</v>
      </c>
      <c r="G10" s="126"/>
      <c r="H10" s="127"/>
      <c r="I10" s="3"/>
      <c r="J10" s="85"/>
      <c r="L10" s="123" t="s">
        <v>88</v>
      </c>
      <c r="M10" s="124"/>
    </row>
    <row r="11" spans="1:13" s="4" customFormat="1" ht="27.75" customHeight="1">
      <c r="A11" s="3"/>
      <c r="B11" s="19">
        <v>2</v>
      </c>
      <c r="C11" s="11" t="s">
        <v>296</v>
      </c>
      <c r="D11" s="19" t="s">
        <v>10</v>
      </c>
      <c r="E11" s="12"/>
      <c r="F11" s="19">
        <v>2</v>
      </c>
      <c r="G11" s="11" t="str">
        <f>C11</f>
        <v>Krav til Infusionssæt med luftventil</v>
      </c>
      <c r="H11" s="13" t="s">
        <v>20</v>
      </c>
      <c r="I11" s="2"/>
      <c r="J11" s="80"/>
      <c r="L11" s="87" t="s">
        <v>21</v>
      </c>
      <c r="M11" s="87" t="s">
        <v>89</v>
      </c>
    </row>
    <row r="12" spans="1:13" s="30" customFormat="1" ht="63.75">
      <c r="A12" s="29"/>
      <c r="B12" s="20" t="s">
        <v>12</v>
      </c>
      <c r="C12" s="111" t="s">
        <v>117</v>
      </c>
      <c r="D12" s="39"/>
      <c r="E12" s="40"/>
      <c r="F12" s="20" t="s">
        <v>35</v>
      </c>
      <c r="G12" s="112" t="s">
        <v>128</v>
      </c>
      <c r="H12" s="35"/>
      <c r="I12" s="81"/>
      <c r="J12" s="83"/>
      <c r="K12" s="116" t="s">
        <v>6</v>
      </c>
      <c r="L12" s="88"/>
      <c r="M12" s="88"/>
    </row>
    <row r="13" spans="1:13" s="30" customFormat="1" ht="76.5">
      <c r="A13" s="29"/>
      <c r="B13" s="20" t="s">
        <v>13</v>
      </c>
      <c r="C13" s="34" t="s">
        <v>115</v>
      </c>
      <c r="D13" s="39"/>
      <c r="E13" s="40"/>
      <c r="F13" s="20" t="s">
        <v>78</v>
      </c>
      <c r="G13" s="35" t="s">
        <v>143</v>
      </c>
      <c r="H13" s="35"/>
      <c r="I13" s="81"/>
      <c r="J13" s="83"/>
      <c r="K13" s="116" t="s">
        <v>227</v>
      </c>
      <c r="L13" s="88"/>
      <c r="M13" s="88"/>
    </row>
    <row r="14" spans="1:13" s="30" customFormat="1" ht="63.75">
      <c r="A14" s="29"/>
      <c r="B14" s="20" t="s">
        <v>22</v>
      </c>
      <c r="C14" s="34" t="s">
        <v>242</v>
      </c>
      <c r="D14" s="39"/>
      <c r="E14" s="40"/>
      <c r="F14" s="20" t="s">
        <v>79</v>
      </c>
      <c r="G14" s="35" t="s">
        <v>210</v>
      </c>
      <c r="H14" s="35"/>
      <c r="I14" s="81"/>
      <c r="J14" s="83"/>
      <c r="L14" s="88"/>
      <c r="M14" s="88"/>
    </row>
    <row r="15" spans="1:13" s="30" customFormat="1" ht="76.5">
      <c r="A15" s="29"/>
      <c r="B15" s="20" t="s">
        <v>23</v>
      </c>
      <c r="C15" s="34" t="s">
        <v>140</v>
      </c>
      <c r="D15" s="39"/>
      <c r="E15" s="40"/>
      <c r="F15" s="20" t="s">
        <v>80</v>
      </c>
      <c r="G15" s="120" t="s">
        <v>292</v>
      </c>
      <c r="H15" s="35"/>
      <c r="I15" s="81"/>
      <c r="J15" s="83"/>
      <c r="L15" s="88"/>
      <c r="M15" s="88"/>
    </row>
    <row r="16" spans="1:13" s="30" customFormat="1" ht="76.5">
      <c r="A16" s="29"/>
      <c r="B16" s="20" t="s">
        <v>24</v>
      </c>
      <c r="C16" s="34" t="s">
        <v>125</v>
      </c>
      <c r="D16" s="39"/>
      <c r="E16" s="40"/>
      <c r="F16" s="20" t="s">
        <v>98</v>
      </c>
      <c r="G16" s="35" t="s">
        <v>221</v>
      </c>
      <c r="H16" s="35"/>
      <c r="I16" s="81"/>
      <c r="J16" s="83"/>
      <c r="L16" s="88"/>
      <c r="M16" s="88"/>
    </row>
    <row r="17" spans="1:13" s="30" customFormat="1" ht="63.75">
      <c r="A17" s="29"/>
      <c r="B17" s="20" t="s">
        <v>25</v>
      </c>
      <c r="C17" s="34" t="s">
        <v>197</v>
      </c>
      <c r="D17" s="39"/>
      <c r="E17" s="40"/>
      <c r="F17" s="20" t="s">
        <v>99</v>
      </c>
      <c r="G17" s="35" t="s">
        <v>144</v>
      </c>
      <c r="H17" s="35"/>
      <c r="I17" s="81"/>
      <c r="J17" s="83"/>
      <c r="L17" s="88"/>
      <c r="M17" s="88"/>
    </row>
    <row r="18" spans="1:13" s="30" customFormat="1" ht="51">
      <c r="A18" s="29"/>
      <c r="B18" s="20" t="s">
        <v>26</v>
      </c>
      <c r="C18" s="34" t="s">
        <v>245</v>
      </c>
      <c r="D18" s="39"/>
      <c r="E18" s="40"/>
      <c r="F18" s="20" t="s">
        <v>104</v>
      </c>
      <c r="G18" s="35" t="s">
        <v>120</v>
      </c>
      <c r="H18" s="35"/>
      <c r="I18" s="81"/>
      <c r="J18" s="83"/>
      <c r="L18" s="88"/>
      <c r="M18" s="88"/>
    </row>
    <row r="19" spans="1:13" s="30" customFormat="1" ht="63.75">
      <c r="A19" s="29"/>
      <c r="B19" s="20" t="s">
        <v>32</v>
      </c>
      <c r="C19" s="34" t="s">
        <v>209</v>
      </c>
      <c r="D19" s="39"/>
      <c r="E19" s="40"/>
      <c r="F19" s="20" t="s">
        <v>105</v>
      </c>
      <c r="G19" s="35" t="s">
        <v>121</v>
      </c>
      <c r="H19" s="35"/>
      <c r="I19" s="81"/>
      <c r="J19" s="83"/>
      <c r="L19" s="88"/>
      <c r="M19" s="88"/>
    </row>
    <row r="20" spans="1:13" s="30" customFormat="1" ht="51">
      <c r="A20" s="29"/>
      <c r="B20" s="20" t="s">
        <v>33</v>
      </c>
      <c r="C20" s="95" t="s">
        <v>211</v>
      </c>
      <c r="D20" s="39"/>
      <c r="E20" s="40"/>
      <c r="F20" s="20" t="s">
        <v>106</v>
      </c>
      <c r="G20" s="35" t="s">
        <v>122</v>
      </c>
      <c r="H20" s="35"/>
      <c r="I20" s="81"/>
      <c r="J20" s="83"/>
      <c r="L20" s="88"/>
      <c r="M20" s="88"/>
    </row>
    <row r="21" spans="1:13" s="30" customFormat="1" ht="65.25" customHeight="1">
      <c r="A21" s="29"/>
      <c r="B21" s="20" t="s">
        <v>34</v>
      </c>
      <c r="C21" s="119" t="s">
        <v>291</v>
      </c>
      <c r="D21" s="39"/>
      <c r="E21" s="40"/>
      <c r="F21" s="20" t="s">
        <v>107</v>
      </c>
      <c r="G21" s="35" t="s">
        <v>145</v>
      </c>
      <c r="H21" s="35"/>
      <c r="I21" s="81"/>
      <c r="J21" s="83"/>
      <c r="L21" s="88"/>
      <c r="M21" s="88"/>
    </row>
    <row r="22" spans="1:13" s="30" customFormat="1" ht="63.75">
      <c r="A22" s="29"/>
      <c r="B22" s="20"/>
      <c r="C22" s="34"/>
      <c r="D22" s="39"/>
      <c r="E22" s="40"/>
      <c r="F22" s="20" t="s">
        <v>108</v>
      </c>
      <c r="G22" s="120" t="s">
        <v>293</v>
      </c>
      <c r="H22" s="35"/>
      <c r="I22" s="81"/>
      <c r="J22" s="83"/>
      <c r="L22" s="88"/>
      <c r="M22" s="88"/>
    </row>
    <row r="23" spans="1:13" s="30" customFormat="1" ht="63.75">
      <c r="A23" s="29"/>
      <c r="B23" s="20"/>
      <c r="C23" s="34"/>
      <c r="D23" s="39"/>
      <c r="E23" s="40"/>
      <c r="F23" s="20" t="s">
        <v>109</v>
      </c>
      <c r="G23" s="35" t="s">
        <v>123</v>
      </c>
      <c r="H23" s="95"/>
      <c r="I23" s="81"/>
      <c r="J23" s="83"/>
      <c r="L23" s="88"/>
      <c r="M23" s="88"/>
    </row>
    <row r="24" spans="1:13" s="30" customFormat="1" ht="76.5">
      <c r="A24" s="29"/>
      <c r="B24" s="20"/>
      <c r="C24" s="34"/>
      <c r="D24" s="39"/>
      <c r="E24" s="40"/>
      <c r="F24" s="20" t="s">
        <v>126</v>
      </c>
      <c r="G24" s="95" t="s">
        <v>224</v>
      </c>
      <c r="H24" s="95"/>
      <c r="I24" s="81"/>
      <c r="J24" s="83"/>
      <c r="L24" s="88"/>
      <c r="M24" s="88"/>
    </row>
    <row r="25" spans="1:13" s="30" customFormat="1" ht="63.75">
      <c r="A25" s="29"/>
      <c r="B25" s="20"/>
      <c r="C25" s="34"/>
      <c r="D25" s="39"/>
      <c r="E25" s="40"/>
      <c r="F25" s="20" t="s">
        <v>127</v>
      </c>
      <c r="G25" s="35" t="s">
        <v>169</v>
      </c>
      <c r="H25" s="95"/>
      <c r="I25" s="81"/>
      <c r="J25" s="83"/>
      <c r="L25" s="88"/>
      <c r="M25" s="88"/>
    </row>
    <row r="26" spans="1:13" s="30" customFormat="1" ht="51">
      <c r="A26" s="29"/>
      <c r="B26" s="20"/>
      <c r="C26" s="34"/>
      <c r="D26" s="39"/>
      <c r="E26" s="40"/>
      <c r="F26" s="20" t="s">
        <v>193</v>
      </c>
      <c r="G26" s="95" t="s">
        <v>243</v>
      </c>
      <c r="H26" s="95"/>
      <c r="I26" s="81"/>
      <c r="J26" s="83"/>
      <c r="L26" s="88"/>
      <c r="M26" s="88"/>
    </row>
    <row r="27" spans="1:13" s="30" customFormat="1" ht="76.5">
      <c r="A27" s="29"/>
      <c r="B27" s="34"/>
      <c r="C27" s="34"/>
      <c r="D27" s="39"/>
      <c r="E27" s="40"/>
      <c r="F27" s="20" t="s">
        <v>194</v>
      </c>
      <c r="G27" s="95" t="s">
        <v>199</v>
      </c>
      <c r="H27" s="35"/>
      <c r="I27" s="81"/>
      <c r="J27" s="83"/>
      <c r="L27" s="88"/>
      <c r="M27" s="88"/>
    </row>
    <row r="28" spans="1:13" s="30" customFormat="1" ht="76.5">
      <c r="A28" s="29"/>
      <c r="B28" s="34"/>
      <c r="C28" s="34"/>
      <c r="D28" s="39"/>
      <c r="E28" s="40"/>
      <c r="F28" s="20" t="s">
        <v>195</v>
      </c>
      <c r="G28" s="95" t="s">
        <v>204</v>
      </c>
      <c r="H28" s="35"/>
      <c r="I28" s="81"/>
      <c r="J28" s="83"/>
      <c r="L28" s="88"/>
      <c r="M28" s="88"/>
    </row>
    <row r="29" spans="1:13" s="4" customFormat="1" ht="27.75" customHeight="1">
      <c r="A29" s="3"/>
      <c r="B29" s="21">
        <v>3</v>
      </c>
      <c r="C29" s="14" t="s">
        <v>28</v>
      </c>
      <c r="D29" s="15"/>
      <c r="E29" s="16"/>
      <c r="F29" s="21">
        <v>3</v>
      </c>
      <c r="G29" s="14" t="str">
        <f>C29</f>
        <v>Emballage</v>
      </c>
      <c r="H29" s="17"/>
      <c r="I29" s="82"/>
      <c r="J29" s="84"/>
      <c r="L29" s="89"/>
      <c r="M29" s="89"/>
    </row>
    <row r="30" spans="1:13" s="30" customFormat="1" ht="114.75">
      <c r="A30" s="29"/>
      <c r="B30" s="20" t="s">
        <v>11</v>
      </c>
      <c r="C30" s="35" t="s">
        <v>101</v>
      </c>
      <c r="D30" s="39"/>
      <c r="E30" s="40"/>
      <c r="F30" s="20" t="s">
        <v>36</v>
      </c>
      <c r="G30" s="35" t="s">
        <v>93</v>
      </c>
      <c r="H30" s="95"/>
      <c r="I30" s="81"/>
      <c r="J30" s="83"/>
      <c r="L30" s="88"/>
      <c r="M30" s="88"/>
    </row>
    <row r="31" spans="1:13" s="30" customFormat="1" ht="63.75">
      <c r="A31" s="29"/>
      <c r="B31" s="20" t="s">
        <v>14</v>
      </c>
      <c r="C31" s="35" t="s">
        <v>90</v>
      </c>
      <c r="D31" s="39"/>
      <c r="E31" s="40"/>
      <c r="F31" s="20" t="s">
        <v>37</v>
      </c>
      <c r="G31" s="35" t="s">
        <v>94</v>
      </c>
      <c r="H31" s="95"/>
      <c r="I31" s="81"/>
      <c r="J31" s="83"/>
      <c r="L31" s="88"/>
      <c r="M31" s="88"/>
    </row>
    <row r="32" spans="1:13" s="30" customFormat="1" ht="63.75">
      <c r="A32" s="29"/>
      <c r="B32" s="20" t="s">
        <v>15</v>
      </c>
      <c r="C32" s="35" t="s">
        <v>91</v>
      </c>
      <c r="D32" s="39"/>
      <c r="E32" s="40"/>
      <c r="F32" s="20" t="s">
        <v>81</v>
      </c>
      <c r="G32" s="35" t="s">
        <v>95</v>
      </c>
      <c r="H32" s="95"/>
      <c r="I32" s="81"/>
      <c r="J32" s="83"/>
      <c r="L32" s="88"/>
      <c r="M32" s="88"/>
    </row>
    <row r="33" spans="1:13" s="30" customFormat="1" ht="63.75">
      <c r="A33" s="29"/>
      <c r="B33" s="20" t="s">
        <v>16</v>
      </c>
      <c r="C33" s="35" t="s">
        <v>92</v>
      </c>
      <c r="D33" s="39"/>
      <c r="E33" s="40"/>
      <c r="F33" s="20" t="s">
        <v>82</v>
      </c>
      <c r="G33" s="35" t="s">
        <v>96</v>
      </c>
      <c r="H33" s="95"/>
      <c r="I33" s="81"/>
      <c r="J33" s="83"/>
      <c r="L33" s="88"/>
      <c r="M33" s="88"/>
    </row>
    <row r="34" spans="1:13" s="30" customFormat="1" ht="63.75">
      <c r="A34" s="29"/>
      <c r="B34" s="20" t="s">
        <v>27</v>
      </c>
      <c r="C34" s="35" t="s">
        <v>100</v>
      </c>
      <c r="D34" s="39"/>
      <c r="E34" s="40"/>
      <c r="F34" s="20" t="s">
        <v>83</v>
      </c>
      <c r="G34" s="35" t="s">
        <v>97</v>
      </c>
      <c r="H34" s="95"/>
      <c r="I34" s="81"/>
      <c r="J34" s="83"/>
      <c r="L34" s="88"/>
      <c r="M34" s="88"/>
    </row>
    <row r="35" spans="1:13" s="30" customFormat="1" ht="76.5">
      <c r="A35" s="29"/>
      <c r="B35" s="20"/>
      <c r="C35" s="35"/>
      <c r="D35" s="39"/>
      <c r="E35" s="40"/>
      <c r="F35" s="20" t="s">
        <v>84</v>
      </c>
      <c r="G35" s="35" t="s">
        <v>102</v>
      </c>
      <c r="H35" s="95"/>
      <c r="I35" s="81"/>
      <c r="J35" s="83"/>
      <c r="L35" s="88"/>
      <c r="M35" s="88"/>
    </row>
    <row r="36" spans="1:13" s="30" customFormat="1" ht="76.5">
      <c r="A36" s="29"/>
      <c r="B36" s="20"/>
      <c r="C36" s="35"/>
      <c r="D36" s="39"/>
      <c r="E36" s="40"/>
      <c r="F36" s="20" t="s">
        <v>85</v>
      </c>
      <c r="G36" s="35" t="s">
        <v>103</v>
      </c>
      <c r="H36" s="95"/>
      <c r="I36" s="81"/>
      <c r="J36" s="83"/>
      <c r="L36" s="88"/>
      <c r="M36" s="88"/>
    </row>
    <row r="37" spans="1:13" s="90" customFormat="1">
      <c r="B37" s="91"/>
      <c r="C37" s="92"/>
      <c r="D37" s="93"/>
      <c r="E37" s="41"/>
      <c r="F37" s="91"/>
      <c r="G37" s="92"/>
      <c r="H37" s="94"/>
      <c r="I37" s="41"/>
      <c r="J37" s="91"/>
    </row>
    <row r="38" spans="1:13" s="90" customFormat="1" hidden="1">
      <c r="B38" s="91"/>
      <c r="C38" s="92"/>
      <c r="D38" s="93"/>
      <c r="E38" s="41"/>
      <c r="F38" s="91"/>
      <c r="G38" s="92"/>
      <c r="H38" s="94"/>
      <c r="I38" s="41"/>
      <c r="J38" s="91"/>
    </row>
    <row r="39" spans="1:13" s="90" customFormat="1" hidden="1">
      <c r="B39" s="91"/>
      <c r="C39" s="92"/>
      <c r="D39" s="93"/>
      <c r="E39" s="41"/>
      <c r="F39" s="91"/>
      <c r="G39" s="92"/>
      <c r="H39" s="94"/>
      <c r="I39" s="41"/>
      <c r="J39" s="91"/>
    </row>
    <row r="40" spans="1:13" s="90" customFormat="1" hidden="1">
      <c r="B40" s="91"/>
      <c r="C40" s="92"/>
      <c r="D40" s="93"/>
      <c r="E40" s="41"/>
      <c r="F40" s="91"/>
      <c r="G40" s="92"/>
      <c r="H40" s="94"/>
      <c r="I40" s="41"/>
      <c r="J40" s="91"/>
    </row>
    <row r="41" spans="1:13" s="90" customFormat="1" hidden="1">
      <c r="B41" s="91"/>
      <c r="C41" s="92"/>
      <c r="D41" s="93"/>
      <c r="E41" s="41"/>
      <c r="F41" s="91"/>
      <c r="G41" s="92"/>
      <c r="H41" s="94"/>
      <c r="I41" s="41"/>
      <c r="J41" s="91"/>
    </row>
    <row r="42" spans="1:13" s="90" customFormat="1" hidden="1">
      <c r="B42" s="91"/>
      <c r="C42" s="92"/>
      <c r="D42" s="93"/>
      <c r="E42" s="41"/>
      <c r="F42" s="91"/>
      <c r="G42" s="92"/>
      <c r="H42" s="94"/>
      <c r="I42" s="41"/>
      <c r="J42" s="91"/>
    </row>
    <row r="43" spans="1:13" s="90" customFormat="1" hidden="1">
      <c r="B43" s="91"/>
      <c r="C43" s="92"/>
      <c r="D43" s="93"/>
      <c r="E43" s="41"/>
      <c r="F43" s="91"/>
      <c r="G43" s="92"/>
      <c r="H43" s="94"/>
      <c r="I43" s="41"/>
      <c r="J43" s="91"/>
    </row>
    <row r="44" spans="1:13" s="90" customFormat="1" hidden="1">
      <c r="B44" s="91"/>
      <c r="C44" s="92"/>
      <c r="D44" s="93"/>
      <c r="E44" s="41"/>
      <c r="F44" s="91"/>
      <c r="G44" s="92"/>
      <c r="H44" s="94"/>
      <c r="I44" s="41"/>
      <c r="J44" s="91"/>
    </row>
    <row r="45" spans="1:13" s="90" customFormat="1" hidden="1">
      <c r="B45" s="91"/>
      <c r="C45" s="92"/>
      <c r="D45" s="93"/>
      <c r="E45" s="41"/>
      <c r="F45" s="91"/>
      <c r="G45" s="92"/>
      <c r="H45" s="94"/>
      <c r="I45" s="41"/>
      <c r="J45" s="91"/>
    </row>
    <row r="46" spans="1:13" hidden="1"/>
    <row r="47" spans="1:13" hidden="1"/>
    <row r="48" spans="1: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customHeight="1"/>
  </sheetData>
  <mergeCells count="10">
    <mergeCell ref="C1:H1"/>
    <mergeCell ref="B3:G3"/>
    <mergeCell ref="D4:G4"/>
    <mergeCell ref="D5:G5"/>
    <mergeCell ref="D6:G6"/>
    <mergeCell ref="D7:G7"/>
    <mergeCell ref="D8:G8"/>
    <mergeCell ref="B10:D10"/>
    <mergeCell ref="F10:H10"/>
    <mergeCell ref="L10:M10"/>
  </mergeCells>
  <dataValidations count="1">
    <dataValidation type="list" allowBlank="1" showInputMessage="1" showErrorMessage="1" sqref="D12:D28 D30:D36">
      <formula1>$K$12:$K$13</formula1>
    </dataValidation>
  </dataValidations>
  <pageMargins left="0.70866141732283472" right="0.70866141732283472" top="0.74803149606299213" bottom="0.74803149606299213" header="0.31496062992125984" footer="0.31496062992125984"/>
  <pageSetup paperSize="9" scale="65" fitToHeight="6"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M312"/>
  <sheetViews>
    <sheetView zoomScaleNormal="100" workbookViewId="0">
      <selection activeCell="A7" sqref="A7:XFD7"/>
    </sheetView>
  </sheetViews>
  <sheetFormatPr defaultColWidth="0" defaultRowHeight="15" customHeight="1" zeroHeight="1"/>
  <cols>
    <col min="1" max="1" width="9.85546875" style="9" customWidth="1"/>
    <col min="2" max="2" width="5.85546875" style="6" customWidth="1"/>
    <col min="3" max="3" width="47.28515625" style="36" customWidth="1"/>
    <col min="4" max="4" width="16.85546875" style="18" customWidth="1"/>
    <col min="5" max="5" width="3.42578125" style="41" customWidth="1"/>
    <col min="6" max="6" width="5.85546875" style="6" customWidth="1"/>
    <col min="7" max="7" width="45.7109375" style="36" customWidth="1"/>
    <col min="8" max="8" width="59.7109375" style="37" customWidth="1"/>
    <col min="9" max="9" width="5.28515625" style="4" customWidth="1"/>
    <col min="10" max="10" width="5.28515625" style="6" hidden="1" customWidth="1"/>
    <col min="11" max="11" width="9.140625" style="9" hidden="1" customWidth="1"/>
    <col min="12" max="12" width="11" style="9" hidden="1" customWidth="1"/>
    <col min="13" max="13" width="43" style="9" hidden="1" customWidth="1"/>
    <col min="14" max="16384" width="9.140625" style="9" hidden="1"/>
  </cols>
  <sheetData>
    <row r="1" spans="1:13" ht="33" customHeight="1">
      <c r="A1" s="7"/>
      <c r="B1" s="5"/>
      <c r="C1" s="128" t="s">
        <v>300</v>
      </c>
      <c r="D1" s="129"/>
      <c r="E1" s="129"/>
      <c r="F1" s="129"/>
      <c r="G1" s="129"/>
      <c r="H1" s="130"/>
      <c r="I1" s="3"/>
      <c r="J1" s="5"/>
    </row>
    <row r="2" spans="1:13" ht="15" customHeight="1">
      <c r="A2" s="22"/>
      <c r="B2" s="5"/>
      <c r="C2" s="117" t="s">
        <v>313</v>
      </c>
      <c r="D2" s="8"/>
      <c r="E2" s="38"/>
      <c r="F2" s="5"/>
      <c r="G2" s="31"/>
      <c r="H2" s="32"/>
      <c r="I2" s="3"/>
      <c r="J2" s="5"/>
    </row>
    <row r="3" spans="1:13" ht="29.25" customHeight="1">
      <c r="A3" s="22"/>
      <c r="B3" s="134" t="s">
        <v>29</v>
      </c>
      <c r="C3" s="135"/>
      <c r="D3" s="135"/>
      <c r="E3" s="135"/>
      <c r="F3" s="135"/>
      <c r="G3" s="135"/>
      <c r="H3" s="32"/>
      <c r="I3" s="3"/>
      <c r="J3" s="5"/>
    </row>
    <row r="4" spans="1:13" ht="27.75" customHeight="1">
      <c r="A4" s="22"/>
      <c r="B4" s="19">
        <v>1</v>
      </c>
      <c r="C4" s="11" t="s">
        <v>30</v>
      </c>
      <c r="D4" s="136" t="s">
        <v>20</v>
      </c>
      <c r="E4" s="136"/>
      <c r="F4" s="136"/>
      <c r="G4" s="136"/>
      <c r="H4" s="32"/>
      <c r="I4" s="3"/>
      <c r="J4" s="5"/>
    </row>
    <row r="5" spans="1:13" ht="51">
      <c r="A5" s="22"/>
      <c r="B5" s="88" t="s">
        <v>7</v>
      </c>
      <c r="C5" s="101" t="s">
        <v>165</v>
      </c>
      <c r="D5" s="131"/>
      <c r="E5" s="132"/>
      <c r="F5" s="132"/>
      <c r="G5" s="133"/>
      <c r="H5" s="32"/>
      <c r="I5" s="3"/>
      <c r="J5" s="5"/>
    </row>
    <row r="6" spans="1:13">
      <c r="A6" s="22"/>
      <c r="B6" s="88" t="s">
        <v>8</v>
      </c>
      <c r="C6" s="102" t="s">
        <v>111</v>
      </c>
      <c r="D6" s="131"/>
      <c r="E6" s="132"/>
      <c r="F6" s="132"/>
      <c r="G6" s="133"/>
      <c r="H6" s="32"/>
      <c r="I6" s="3"/>
      <c r="J6" s="5"/>
    </row>
    <row r="7" spans="1:13" ht="25.5">
      <c r="A7" s="22"/>
      <c r="B7" s="88" t="s">
        <v>9</v>
      </c>
      <c r="C7" s="102" t="s">
        <v>112</v>
      </c>
      <c r="D7" s="131"/>
      <c r="E7" s="132"/>
      <c r="F7" s="132"/>
      <c r="G7" s="133"/>
      <c r="H7" s="32"/>
      <c r="I7" s="3"/>
      <c r="J7" s="5"/>
    </row>
    <row r="8" spans="1:13" ht="38.25">
      <c r="A8" s="22"/>
      <c r="B8" s="88" t="s">
        <v>113</v>
      </c>
      <c r="C8" s="102" t="s">
        <v>114</v>
      </c>
      <c r="D8" s="131"/>
      <c r="E8" s="132"/>
      <c r="F8" s="132"/>
      <c r="G8" s="133"/>
      <c r="H8" s="32"/>
      <c r="I8" s="3"/>
      <c r="J8" s="5"/>
    </row>
    <row r="9" spans="1:13">
      <c r="A9" s="22"/>
      <c r="B9" s="5"/>
      <c r="C9" s="33"/>
      <c r="D9" s="8"/>
      <c r="E9" s="38"/>
      <c r="F9" s="5"/>
      <c r="G9" s="33"/>
      <c r="H9" s="32"/>
      <c r="I9" s="3"/>
      <c r="J9" s="5"/>
    </row>
    <row r="10" spans="1:13" ht="29.25" customHeight="1">
      <c r="A10" s="7"/>
      <c r="B10" s="125" t="s">
        <v>18</v>
      </c>
      <c r="C10" s="126"/>
      <c r="D10" s="127"/>
      <c r="E10" s="10"/>
      <c r="F10" s="125" t="s">
        <v>19</v>
      </c>
      <c r="G10" s="126"/>
      <c r="H10" s="127"/>
      <c r="I10" s="3"/>
      <c r="J10" s="85"/>
      <c r="L10" s="123" t="s">
        <v>88</v>
      </c>
      <c r="M10" s="124"/>
    </row>
    <row r="11" spans="1:13" s="30" customFormat="1" ht="25.5">
      <c r="A11" s="29"/>
      <c r="B11" s="19">
        <v>2</v>
      </c>
      <c r="C11" s="11" t="s">
        <v>31</v>
      </c>
      <c r="D11" s="19" t="s">
        <v>10</v>
      </c>
      <c r="E11" s="12"/>
      <c r="F11" s="19">
        <v>2</v>
      </c>
      <c r="G11" s="11" t="str">
        <f>C11</f>
        <v>Krav til funktion</v>
      </c>
      <c r="H11" s="13" t="s">
        <v>20</v>
      </c>
      <c r="I11" s="81"/>
      <c r="J11" s="83"/>
      <c r="L11" s="88"/>
      <c r="M11" s="88"/>
    </row>
    <row r="12" spans="1:13" s="30" customFormat="1" ht="63.75">
      <c r="A12" s="29"/>
      <c r="B12" s="20" t="s">
        <v>12</v>
      </c>
      <c r="C12" s="111" t="s">
        <v>117</v>
      </c>
      <c r="D12" s="39"/>
      <c r="E12" s="40"/>
      <c r="F12" s="20" t="s">
        <v>35</v>
      </c>
      <c r="G12" s="112" t="s">
        <v>128</v>
      </c>
      <c r="H12" s="95"/>
      <c r="I12" s="81"/>
      <c r="J12" s="83"/>
      <c r="K12" s="116" t="s">
        <v>6</v>
      </c>
      <c r="L12" s="88"/>
      <c r="M12" s="88"/>
    </row>
    <row r="13" spans="1:13" s="30" customFormat="1" ht="76.5">
      <c r="A13" s="29"/>
      <c r="B13" s="20" t="s">
        <v>13</v>
      </c>
      <c r="C13" s="34" t="s">
        <v>115</v>
      </c>
      <c r="D13" s="39"/>
      <c r="E13" s="40"/>
      <c r="F13" s="20" t="s">
        <v>78</v>
      </c>
      <c r="G13" s="35" t="s">
        <v>143</v>
      </c>
      <c r="H13" s="95"/>
      <c r="I13" s="81"/>
      <c r="J13" s="83"/>
      <c r="K13" s="116" t="s">
        <v>227</v>
      </c>
      <c r="L13" s="88"/>
      <c r="M13" s="88"/>
    </row>
    <row r="14" spans="1:13" s="30" customFormat="1" ht="63.75">
      <c r="A14" s="29"/>
      <c r="B14" s="20" t="s">
        <v>22</v>
      </c>
      <c r="C14" s="34" t="s">
        <v>242</v>
      </c>
      <c r="D14" s="39"/>
      <c r="E14" s="40"/>
      <c r="F14" s="20" t="s">
        <v>79</v>
      </c>
      <c r="G14" s="35" t="s">
        <v>210</v>
      </c>
      <c r="H14" s="95"/>
      <c r="I14" s="81"/>
      <c r="J14" s="83"/>
      <c r="L14" s="88"/>
      <c r="M14" s="88"/>
    </row>
    <row r="15" spans="1:13" s="30" customFormat="1" ht="76.5">
      <c r="A15" s="29"/>
      <c r="B15" s="20" t="s">
        <v>23</v>
      </c>
      <c r="C15" s="34" t="s">
        <v>137</v>
      </c>
      <c r="D15" s="39"/>
      <c r="E15" s="40"/>
      <c r="F15" s="20" t="s">
        <v>80</v>
      </c>
      <c r="G15" s="120" t="s">
        <v>292</v>
      </c>
      <c r="H15" s="95"/>
      <c r="I15" s="81"/>
      <c r="J15" s="83"/>
      <c r="L15" s="88"/>
      <c r="M15" s="88"/>
    </row>
    <row r="16" spans="1:13" s="30" customFormat="1" ht="76.5">
      <c r="A16" s="29"/>
      <c r="B16" s="20" t="s">
        <v>24</v>
      </c>
      <c r="C16" s="34" t="s">
        <v>125</v>
      </c>
      <c r="D16" s="39"/>
      <c r="E16" s="40"/>
      <c r="F16" s="20" t="s">
        <v>98</v>
      </c>
      <c r="G16" s="35" t="s">
        <v>221</v>
      </c>
      <c r="H16" s="95"/>
      <c r="I16" s="81"/>
      <c r="J16" s="83"/>
      <c r="L16" s="88"/>
      <c r="M16" s="88"/>
    </row>
    <row r="17" spans="1:13" s="30" customFormat="1" ht="63.75">
      <c r="A17" s="29"/>
      <c r="B17" s="20" t="s">
        <v>25</v>
      </c>
      <c r="C17" s="34" t="s">
        <v>136</v>
      </c>
      <c r="D17" s="39"/>
      <c r="E17" s="40"/>
      <c r="F17" s="20" t="s">
        <v>99</v>
      </c>
      <c r="G17" s="35" t="s">
        <v>144</v>
      </c>
      <c r="H17" s="95"/>
      <c r="I17" s="81"/>
      <c r="J17" s="83"/>
      <c r="L17" s="88"/>
      <c r="M17" s="88"/>
    </row>
    <row r="18" spans="1:13" s="30" customFormat="1" ht="51">
      <c r="A18" s="29"/>
      <c r="B18" s="20" t="s">
        <v>26</v>
      </c>
      <c r="C18" s="34" t="s">
        <v>245</v>
      </c>
      <c r="D18" s="39"/>
      <c r="E18" s="40"/>
      <c r="F18" s="20" t="s">
        <v>104</v>
      </c>
      <c r="G18" s="35" t="s">
        <v>120</v>
      </c>
      <c r="H18" s="95"/>
      <c r="I18" s="81"/>
      <c r="J18" s="83"/>
      <c r="L18" s="88"/>
      <c r="M18" s="88"/>
    </row>
    <row r="19" spans="1:13" s="30" customFormat="1" ht="63.75">
      <c r="A19" s="29"/>
      <c r="B19" s="20" t="s">
        <v>32</v>
      </c>
      <c r="C19" s="34" t="s">
        <v>209</v>
      </c>
      <c r="D19" s="39"/>
      <c r="E19" s="40"/>
      <c r="F19" s="20" t="s">
        <v>105</v>
      </c>
      <c r="G19" s="35" t="s">
        <v>121</v>
      </c>
      <c r="H19" s="95"/>
      <c r="I19" s="81"/>
      <c r="J19" s="83"/>
      <c r="L19" s="88"/>
      <c r="M19" s="88"/>
    </row>
    <row r="20" spans="1:13" s="30" customFormat="1" ht="51">
      <c r="A20" s="29"/>
      <c r="B20" s="20" t="s">
        <v>33</v>
      </c>
      <c r="C20" s="95" t="s">
        <v>211</v>
      </c>
      <c r="D20" s="39"/>
      <c r="E20" s="40"/>
      <c r="F20" s="20" t="s">
        <v>106</v>
      </c>
      <c r="G20" s="35" t="s">
        <v>122</v>
      </c>
      <c r="H20" s="95"/>
      <c r="I20" s="81"/>
      <c r="J20" s="83"/>
      <c r="L20" s="88"/>
      <c r="M20" s="88"/>
    </row>
    <row r="21" spans="1:13" s="30" customFormat="1" ht="63.75">
      <c r="A21" s="29"/>
      <c r="B21" s="20" t="s">
        <v>34</v>
      </c>
      <c r="C21" s="119" t="s">
        <v>291</v>
      </c>
      <c r="D21" s="39"/>
      <c r="E21" s="40"/>
      <c r="F21" s="20" t="s">
        <v>107</v>
      </c>
      <c r="G21" s="35" t="s">
        <v>145</v>
      </c>
      <c r="H21" s="95"/>
      <c r="I21" s="81"/>
      <c r="J21" s="83"/>
      <c r="L21" s="88"/>
      <c r="M21" s="88"/>
    </row>
    <row r="22" spans="1:13" s="30" customFormat="1" ht="63.75">
      <c r="A22" s="29"/>
      <c r="B22" s="20"/>
      <c r="C22" s="34"/>
      <c r="D22" s="39"/>
      <c r="E22" s="40"/>
      <c r="F22" s="20" t="s">
        <v>108</v>
      </c>
      <c r="G22" s="120" t="s">
        <v>293</v>
      </c>
      <c r="H22" s="95"/>
      <c r="I22" s="81"/>
      <c r="J22" s="83"/>
      <c r="L22" s="88"/>
      <c r="M22" s="88"/>
    </row>
    <row r="23" spans="1:13" s="30" customFormat="1" ht="63.75">
      <c r="A23" s="29"/>
      <c r="B23" s="20"/>
      <c r="C23" s="34"/>
      <c r="D23" s="39"/>
      <c r="E23" s="40"/>
      <c r="F23" s="20" t="s">
        <v>109</v>
      </c>
      <c r="G23" s="35" t="s">
        <v>123</v>
      </c>
      <c r="H23" s="95"/>
      <c r="I23" s="81"/>
      <c r="J23" s="83"/>
      <c r="L23" s="88"/>
      <c r="M23" s="88"/>
    </row>
    <row r="24" spans="1:13" s="30" customFormat="1" ht="76.5">
      <c r="A24" s="29"/>
      <c r="B24" s="20"/>
      <c r="C24" s="34"/>
      <c r="D24" s="39"/>
      <c r="E24" s="40"/>
      <c r="F24" s="20" t="s">
        <v>126</v>
      </c>
      <c r="G24" s="95" t="s">
        <v>224</v>
      </c>
      <c r="H24" s="95"/>
      <c r="I24" s="81"/>
      <c r="J24" s="83"/>
      <c r="L24" s="88"/>
      <c r="M24" s="88"/>
    </row>
    <row r="25" spans="1:13" s="30" customFormat="1" ht="63.75">
      <c r="A25" s="29"/>
      <c r="B25" s="20"/>
      <c r="C25" s="34"/>
      <c r="D25" s="39"/>
      <c r="E25" s="40"/>
      <c r="F25" s="20" t="s">
        <v>127</v>
      </c>
      <c r="G25" s="35" t="s">
        <v>169</v>
      </c>
      <c r="H25" s="95"/>
      <c r="I25" s="81"/>
      <c r="J25" s="83"/>
      <c r="L25" s="88"/>
      <c r="M25" s="88"/>
    </row>
    <row r="26" spans="1:13" s="30" customFormat="1" ht="76.5">
      <c r="A26" s="29"/>
      <c r="B26" s="20"/>
      <c r="C26" s="34"/>
      <c r="D26" s="39"/>
      <c r="E26" s="40"/>
      <c r="F26" s="20" t="s">
        <v>193</v>
      </c>
      <c r="G26" s="95" t="s">
        <v>199</v>
      </c>
      <c r="H26" s="95"/>
      <c r="I26" s="81"/>
      <c r="J26" s="83"/>
      <c r="L26" s="88"/>
      <c r="M26" s="88"/>
    </row>
    <row r="27" spans="1:13" s="30" customFormat="1" ht="76.5">
      <c r="A27" s="29"/>
      <c r="B27" s="20"/>
      <c r="C27" s="34"/>
      <c r="D27" s="39"/>
      <c r="E27" s="40"/>
      <c r="F27" s="20" t="s">
        <v>194</v>
      </c>
      <c r="G27" s="95" t="s">
        <v>204</v>
      </c>
      <c r="H27" s="95"/>
      <c r="I27" s="81"/>
      <c r="J27" s="83"/>
      <c r="L27" s="88"/>
      <c r="M27" s="88"/>
    </row>
    <row r="28" spans="1:13" s="4" customFormat="1" ht="27.75" customHeight="1">
      <c r="A28" s="3"/>
      <c r="B28" s="21">
        <v>3</v>
      </c>
      <c r="C28" s="14" t="s">
        <v>28</v>
      </c>
      <c r="D28" s="15"/>
      <c r="E28" s="16"/>
      <c r="F28" s="21">
        <v>3</v>
      </c>
      <c r="G28" s="14" t="str">
        <f>C28</f>
        <v>Emballage</v>
      </c>
      <c r="H28" s="17"/>
      <c r="I28" s="82"/>
      <c r="J28" s="84"/>
      <c r="L28" s="89"/>
      <c r="M28" s="89"/>
    </row>
    <row r="29" spans="1:13" s="30" customFormat="1" ht="114.75">
      <c r="A29" s="29"/>
      <c r="B29" s="20" t="s">
        <v>11</v>
      </c>
      <c r="C29" s="35" t="s">
        <v>101</v>
      </c>
      <c r="D29" s="39"/>
      <c r="E29" s="40"/>
      <c r="F29" s="20" t="s">
        <v>36</v>
      </c>
      <c r="G29" s="35" t="s">
        <v>93</v>
      </c>
      <c r="H29" s="95"/>
      <c r="I29" s="81"/>
      <c r="J29" s="83"/>
      <c r="L29" s="88"/>
      <c r="M29" s="88"/>
    </row>
    <row r="30" spans="1:13" s="30" customFormat="1" ht="63.75">
      <c r="A30" s="29"/>
      <c r="B30" s="20" t="s">
        <v>14</v>
      </c>
      <c r="C30" s="35" t="s">
        <v>90</v>
      </c>
      <c r="D30" s="39"/>
      <c r="E30" s="40"/>
      <c r="F30" s="20" t="s">
        <v>37</v>
      </c>
      <c r="G30" s="35" t="s">
        <v>94</v>
      </c>
      <c r="H30" s="95"/>
      <c r="I30" s="81"/>
      <c r="J30" s="83"/>
      <c r="L30" s="88"/>
      <c r="M30" s="88"/>
    </row>
    <row r="31" spans="1:13" s="30" customFormat="1" ht="63.75">
      <c r="A31" s="29"/>
      <c r="B31" s="20" t="s">
        <v>15</v>
      </c>
      <c r="C31" s="35" t="s">
        <v>91</v>
      </c>
      <c r="D31" s="39"/>
      <c r="E31" s="40"/>
      <c r="F31" s="20" t="s">
        <v>81</v>
      </c>
      <c r="G31" s="35" t="s">
        <v>95</v>
      </c>
      <c r="H31" s="95"/>
      <c r="I31" s="81"/>
      <c r="J31" s="83"/>
      <c r="L31" s="88"/>
      <c r="M31" s="88"/>
    </row>
    <row r="32" spans="1:13" s="30" customFormat="1" ht="63.75">
      <c r="A32" s="29"/>
      <c r="B32" s="20" t="s">
        <v>16</v>
      </c>
      <c r="C32" s="35" t="s">
        <v>92</v>
      </c>
      <c r="D32" s="39"/>
      <c r="E32" s="40"/>
      <c r="F32" s="20" t="s">
        <v>82</v>
      </c>
      <c r="G32" s="35" t="s">
        <v>96</v>
      </c>
      <c r="H32" s="95"/>
      <c r="I32" s="81"/>
      <c r="J32" s="83"/>
      <c r="L32" s="88"/>
      <c r="M32" s="88"/>
    </row>
    <row r="33" spans="1:13" s="30" customFormat="1" ht="63.75">
      <c r="A33" s="29"/>
      <c r="B33" s="20" t="s">
        <v>27</v>
      </c>
      <c r="C33" s="35" t="s">
        <v>100</v>
      </c>
      <c r="D33" s="39"/>
      <c r="E33" s="40"/>
      <c r="F33" s="20" t="s">
        <v>83</v>
      </c>
      <c r="G33" s="35" t="s">
        <v>97</v>
      </c>
      <c r="H33" s="95"/>
      <c r="I33" s="81"/>
      <c r="J33" s="83"/>
      <c r="L33" s="88"/>
      <c r="M33" s="88"/>
    </row>
    <row r="34" spans="1:13" s="30" customFormat="1" ht="76.5">
      <c r="A34" s="29"/>
      <c r="B34" s="20"/>
      <c r="C34" s="35"/>
      <c r="D34" s="39"/>
      <c r="E34" s="40"/>
      <c r="F34" s="20" t="s">
        <v>84</v>
      </c>
      <c r="G34" s="35" t="s">
        <v>102</v>
      </c>
      <c r="H34" s="95"/>
      <c r="I34" s="81"/>
      <c r="J34" s="83"/>
      <c r="L34" s="88"/>
      <c r="M34" s="88"/>
    </row>
    <row r="35" spans="1:13" s="30" customFormat="1" ht="76.5">
      <c r="A35" s="29"/>
      <c r="B35" s="20"/>
      <c r="C35" s="35"/>
      <c r="D35" s="39"/>
      <c r="E35" s="40"/>
      <c r="F35" s="20" t="s">
        <v>85</v>
      </c>
      <c r="G35" s="35" t="s">
        <v>103</v>
      </c>
      <c r="H35" s="95"/>
      <c r="I35" s="81"/>
      <c r="J35" s="83"/>
      <c r="L35" s="88"/>
      <c r="M35" s="88"/>
    </row>
    <row r="36" spans="1:13" s="90" customFormat="1">
      <c r="B36" s="91"/>
      <c r="C36" s="92"/>
      <c r="D36" s="93"/>
      <c r="E36" s="41"/>
      <c r="F36" s="91"/>
      <c r="G36" s="92"/>
      <c r="H36" s="94"/>
      <c r="I36" s="41"/>
      <c r="J36" s="91"/>
    </row>
    <row r="37" spans="1:13" s="90" customFormat="1" hidden="1">
      <c r="B37" s="91"/>
      <c r="C37" s="92"/>
      <c r="D37" s="93"/>
      <c r="E37" s="41"/>
      <c r="F37" s="91"/>
      <c r="G37" s="92"/>
      <c r="H37" s="94"/>
      <c r="I37" s="41"/>
      <c r="J37" s="91"/>
    </row>
    <row r="38" spans="1:13" s="90" customFormat="1" hidden="1">
      <c r="B38" s="91"/>
      <c r="C38" s="92"/>
      <c r="D38" s="93"/>
      <c r="E38" s="41"/>
      <c r="F38" s="91"/>
      <c r="G38" s="92"/>
      <c r="H38" s="94"/>
      <c r="I38" s="41"/>
      <c r="J38" s="91"/>
    </row>
    <row r="39" spans="1:13" s="90" customFormat="1" hidden="1">
      <c r="B39" s="91"/>
      <c r="C39" s="92"/>
      <c r="D39" s="93"/>
      <c r="E39" s="41"/>
      <c r="F39" s="91"/>
      <c r="G39" s="92"/>
      <c r="H39" s="94"/>
      <c r="I39" s="41"/>
      <c r="J39" s="91"/>
    </row>
    <row r="40" spans="1:13" s="90" customFormat="1" hidden="1">
      <c r="B40" s="91"/>
      <c r="C40" s="92"/>
      <c r="D40" s="93"/>
      <c r="E40" s="41"/>
      <c r="F40" s="91"/>
      <c r="G40" s="92"/>
      <c r="H40" s="94"/>
      <c r="I40" s="41"/>
      <c r="J40" s="91"/>
    </row>
    <row r="41" spans="1:13" s="90" customFormat="1" hidden="1">
      <c r="B41" s="91"/>
      <c r="C41" s="92"/>
      <c r="D41" s="93"/>
      <c r="E41" s="41"/>
      <c r="F41" s="91"/>
      <c r="G41" s="92"/>
      <c r="H41" s="94"/>
      <c r="I41" s="41"/>
      <c r="J41" s="91"/>
    </row>
    <row r="42" spans="1:13" s="90" customFormat="1" hidden="1">
      <c r="B42" s="91"/>
      <c r="C42" s="92"/>
      <c r="D42" s="93"/>
      <c r="E42" s="41"/>
      <c r="F42" s="91"/>
      <c r="G42" s="92"/>
      <c r="H42" s="94"/>
      <c r="I42" s="41"/>
      <c r="J42" s="91"/>
    </row>
    <row r="43" spans="1:13" s="90" customFormat="1" hidden="1">
      <c r="B43" s="91"/>
      <c r="C43" s="92"/>
      <c r="D43" s="93"/>
      <c r="E43" s="41"/>
      <c r="F43" s="91"/>
      <c r="G43" s="92"/>
      <c r="H43" s="94"/>
      <c r="I43" s="41"/>
      <c r="J43" s="91"/>
    </row>
    <row r="44" spans="1:13" s="90" customFormat="1" hidden="1">
      <c r="B44" s="91"/>
      <c r="C44" s="92"/>
      <c r="D44" s="93"/>
      <c r="E44" s="41"/>
      <c r="F44" s="91"/>
      <c r="G44" s="92"/>
      <c r="H44" s="94"/>
      <c r="I44" s="41"/>
      <c r="J44" s="91"/>
    </row>
    <row r="45" spans="1:13" hidden="1"/>
    <row r="46" spans="1:13" hidden="1"/>
    <row r="47" spans="1:13" hidden="1"/>
    <row r="48" spans="1: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customHeight="1"/>
  </sheetData>
  <mergeCells count="10">
    <mergeCell ref="D7:G7"/>
    <mergeCell ref="D8:G8"/>
    <mergeCell ref="B10:D10"/>
    <mergeCell ref="F10:H10"/>
    <mergeCell ref="L10:M10"/>
    <mergeCell ref="C1:H1"/>
    <mergeCell ref="B3:G3"/>
    <mergeCell ref="D4:G4"/>
    <mergeCell ref="D5:G5"/>
    <mergeCell ref="D6:G6"/>
  </mergeCells>
  <dataValidations count="1">
    <dataValidation type="list" allowBlank="1" showInputMessage="1" showErrorMessage="1" sqref="D12:D27 D29:D35">
      <formula1>$K$12:$K$13</formula1>
    </dataValidation>
  </dataValidations>
  <pageMargins left="0.70866141732283472" right="0.70866141732283472" top="0.74803149606299213" bottom="0.74803149606299213" header="0.31496062992125984" footer="0.31496062992125984"/>
  <pageSetup paperSize="9" scale="65" fitToHeight="6"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M118"/>
  <sheetViews>
    <sheetView zoomScaleNormal="100" workbookViewId="0">
      <selection activeCell="A7" sqref="A7:XFD7"/>
    </sheetView>
  </sheetViews>
  <sheetFormatPr defaultColWidth="0" defaultRowHeight="15" customHeight="1" zeroHeight="1"/>
  <cols>
    <col min="1" max="1" width="9.85546875" style="9" customWidth="1"/>
    <col min="2" max="2" width="5.85546875" style="6" customWidth="1"/>
    <col min="3" max="3" width="47.28515625" style="36" customWidth="1"/>
    <col min="4" max="4" width="16.85546875" style="18" customWidth="1"/>
    <col min="5" max="5" width="3.42578125" style="41" customWidth="1"/>
    <col min="6" max="6" width="5.85546875" style="6" customWidth="1"/>
    <col min="7" max="7" width="45.7109375" style="36" customWidth="1"/>
    <col min="8" max="8" width="59.7109375" style="37" customWidth="1"/>
    <col min="9" max="9" width="5.28515625" style="4" customWidth="1"/>
    <col min="10" max="10" width="5.28515625" style="6" hidden="1" customWidth="1"/>
    <col min="11" max="11" width="9.140625" style="9" hidden="1" customWidth="1"/>
    <col min="12" max="12" width="11" style="9" hidden="1" customWidth="1"/>
    <col min="13" max="13" width="43" style="9" hidden="1" customWidth="1"/>
    <col min="14" max="16384" width="9.140625" style="9" hidden="1"/>
  </cols>
  <sheetData>
    <row r="1" spans="1:13" ht="33" customHeight="1">
      <c r="A1" s="7"/>
      <c r="B1" s="5"/>
      <c r="C1" s="128" t="s">
        <v>301</v>
      </c>
      <c r="D1" s="129"/>
      <c r="E1" s="129"/>
      <c r="F1" s="129"/>
      <c r="G1" s="129"/>
      <c r="H1" s="130"/>
      <c r="I1" s="3"/>
      <c r="J1" s="5"/>
    </row>
    <row r="2" spans="1:13" ht="15" customHeight="1">
      <c r="A2" s="22"/>
      <c r="B2" s="5"/>
      <c r="C2" s="117" t="s">
        <v>283</v>
      </c>
      <c r="D2" s="8"/>
      <c r="E2" s="38"/>
      <c r="F2" s="5"/>
      <c r="G2" s="31"/>
      <c r="H2" s="32"/>
      <c r="I2" s="3"/>
      <c r="J2" s="5"/>
    </row>
    <row r="3" spans="1:13" ht="29.25" customHeight="1">
      <c r="A3" s="22"/>
      <c r="B3" s="134" t="s">
        <v>29</v>
      </c>
      <c r="C3" s="135"/>
      <c r="D3" s="135"/>
      <c r="E3" s="135"/>
      <c r="F3" s="135"/>
      <c r="G3" s="135"/>
      <c r="H3" s="32"/>
      <c r="I3" s="3"/>
      <c r="J3" s="5"/>
    </row>
    <row r="4" spans="1:13" ht="27.75" customHeight="1">
      <c r="A4" s="22"/>
      <c r="B4" s="19">
        <v>1</v>
      </c>
      <c r="C4" s="11" t="s">
        <v>30</v>
      </c>
      <c r="D4" s="136" t="s">
        <v>20</v>
      </c>
      <c r="E4" s="136"/>
      <c r="F4" s="136"/>
      <c r="G4" s="136"/>
      <c r="H4" s="32"/>
      <c r="I4" s="3"/>
      <c r="J4" s="5"/>
    </row>
    <row r="5" spans="1:13" ht="38.25">
      <c r="A5" s="22"/>
      <c r="B5" s="88" t="s">
        <v>7</v>
      </c>
      <c r="C5" s="101" t="s">
        <v>167</v>
      </c>
      <c r="D5" s="131"/>
      <c r="E5" s="132"/>
      <c r="F5" s="132"/>
      <c r="G5" s="133"/>
      <c r="H5" s="32"/>
      <c r="I5" s="3"/>
      <c r="J5" s="5"/>
    </row>
    <row r="6" spans="1:13">
      <c r="A6" s="22"/>
      <c r="B6" s="88" t="s">
        <v>8</v>
      </c>
      <c r="C6" s="102" t="s">
        <v>111</v>
      </c>
      <c r="D6" s="131"/>
      <c r="E6" s="132"/>
      <c r="F6" s="132"/>
      <c r="G6" s="133"/>
      <c r="H6" s="32"/>
      <c r="I6" s="3"/>
      <c r="J6" s="5"/>
    </row>
    <row r="7" spans="1:13" ht="25.5">
      <c r="A7" s="22"/>
      <c r="B7" s="88" t="s">
        <v>9</v>
      </c>
      <c r="C7" s="102" t="s">
        <v>112</v>
      </c>
      <c r="D7" s="131"/>
      <c r="E7" s="132"/>
      <c r="F7" s="132"/>
      <c r="G7" s="133"/>
      <c r="H7" s="32"/>
      <c r="I7" s="3"/>
      <c r="J7" s="5"/>
    </row>
    <row r="8" spans="1:13" ht="38.25">
      <c r="A8" s="22"/>
      <c r="B8" s="88" t="s">
        <v>113</v>
      </c>
      <c r="C8" s="102" t="s">
        <v>114</v>
      </c>
      <c r="D8" s="131"/>
      <c r="E8" s="132"/>
      <c r="F8" s="132"/>
      <c r="G8" s="133"/>
      <c r="H8" s="32"/>
      <c r="I8" s="3"/>
      <c r="J8" s="5"/>
    </row>
    <row r="9" spans="1:13">
      <c r="A9" s="22"/>
      <c r="B9" s="5"/>
      <c r="C9" s="33"/>
      <c r="D9" s="8"/>
      <c r="E9" s="38"/>
      <c r="F9" s="5"/>
      <c r="G9" s="33"/>
      <c r="H9" s="32"/>
      <c r="I9" s="3"/>
      <c r="J9" s="5"/>
    </row>
    <row r="10" spans="1:13" ht="29.25" customHeight="1">
      <c r="A10" s="7"/>
      <c r="B10" s="125" t="s">
        <v>18</v>
      </c>
      <c r="C10" s="126"/>
      <c r="D10" s="127"/>
      <c r="E10" s="10"/>
      <c r="F10" s="125" t="s">
        <v>19</v>
      </c>
      <c r="G10" s="126"/>
      <c r="H10" s="127"/>
      <c r="I10" s="3"/>
      <c r="J10" s="85"/>
      <c r="L10" s="123" t="s">
        <v>88</v>
      </c>
      <c r="M10" s="124"/>
    </row>
    <row r="11" spans="1:13" s="4" customFormat="1" ht="27.75" customHeight="1">
      <c r="A11" s="3"/>
      <c r="B11" s="19">
        <v>2</v>
      </c>
      <c r="C11" s="11" t="s">
        <v>31</v>
      </c>
      <c r="D11" s="19" t="s">
        <v>10</v>
      </c>
      <c r="E11" s="12"/>
      <c r="F11" s="19">
        <v>2</v>
      </c>
      <c r="G11" s="11" t="str">
        <f>C11</f>
        <v>Krav til funktion</v>
      </c>
      <c r="H11" s="13" t="s">
        <v>20</v>
      </c>
      <c r="I11" s="2"/>
      <c r="J11" s="80"/>
      <c r="L11" s="87" t="s">
        <v>21</v>
      </c>
      <c r="M11" s="87" t="s">
        <v>89</v>
      </c>
    </row>
    <row r="12" spans="1:13" s="30" customFormat="1" ht="63.75">
      <c r="A12" s="29"/>
      <c r="B12" s="20" t="s">
        <v>12</v>
      </c>
      <c r="C12" s="111" t="s">
        <v>117</v>
      </c>
      <c r="D12" s="39"/>
      <c r="E12" s="40"/>
      <c r="F12" s="20" t="s">
        <v>35</v>
      </c>
      <c r="G12" s="112" t="s">
        <v>128</v>
      </c>
      <c r="H12" s="35"/>
      <c r="I12" s="81"/>
      <c r="J12" s="83"/>
      <c r="K12" s="116" t="s">
        <v>6</v>
      </c>
      <c r="L12" s="88"/>
      <c r="M12" s="88"/>
    </row>
    <row r="13" spans="1:13" s="30" customFormat="1" ht="51">
      <c r="A13" s="29"/>
      <c r="B13" s="20" t="s">
        <v>13</v>
      </c>
      <c r="C13" s="34" t="s">
        <v>129</v>
      </c>
      <c r="D13" s="39"/>
      <c r="E13" s="40"/>
      <c r="F13" s="20" t="s">
        <v>78</v>
      </c>
      <c r="G13" s="35" t="s">
        <v>118</v>
      </c>
      <c r="H13" s="35"/>
      <c r="I13" s="81"/>
      <c r="J13" s="83"/>
      <c r="K13" s="116" t="s">
        <v>227</v>
      </c>
      <c r="L13" s="88"/>
      <c r="M13" s="88"/>
    </row>
    <row r="14" spans="1:13" s="30" customFormat="1" ht="63.75">
      <c r="A14" s="29"/>
      <c r="B14" s="20" t="s">
        <v>22</v>
      </c>
      <c r="C14" s="34" t="s">
        <v>242</v>
      </c>
      <c r="D14" s="39"/>
      <c r="E14" s="40"/>
      <c r="F14" s="20" t="s">
        <v>79</v>
      </c>
      <c r="G14" s="35" t="s">
        <v>141</v>
      </c>
      <c r="H14" s="35"/>
      <c r="I14" s="81"/>
      <c r="J14" s="83"/>
      <c r="L14" s="88"/>
      <c r="M14" s="88"/>
    </row>
    <row r="15" spans="1:13" s="30" customFormat="1" ht="63.75">
      <c r="A15" s="29"/>
      <c r="B15" s="20" t="s">
        <v>23</v>
      </c>
      <c r="C15" s="34" t="s">
        <v>140</v>
      </c>
      <c r="D15" s="39"/>
      <c r="E15" s="40"/>
      <c r="F15" s="20" t="s">
        <v>80</v>
      </c>
      <c r="G15" s="35" t="s">
        <v>119</v>
      </c>
      <c r="H15" s="35"/>
      <c r="I15" s="81"/>
      <c r="J15" s="83"/>
      <c r="L15" s="88"/>
      <c r="M15" s="88"/>
    </row>
    <row r="16" spans="1:13" s="30" customFormat="1" ht="63.75">
      <c r="A16" s="29"/>
      <c r="B16" s="20" t="s">
        <v>24</v>
      </c>
      <c r="C16" s="34" t="s">
        <v>246</v>
      </c>
      <c r="D16" s="39"/>
      <c r="E16" s="40"/>
      <c r="F16" s="20" t="s">
        <v>98</v>
      </c>
      <c r="G16" s="35" t="s">
        <v>142</v>
      </c>
      <c r="H16" s="35"/>
      <c r="I16" s="81"/>
      <c r="J16" s="83"/>
      <c r="L16" s="88"/>
      <c r="M16" s="88"/>
    </row>
    <row r="17" spans="1:13" s="30" customFormat="1" ht="76.5">
      <c r="A17" s="29"/>
      <c r="B17" s="20" t="s">
        <v>25</v>
      </c>
      <c r="C17" s="34" t="s">
        <v>197</v>
      </c>
      <c r="D17" s="39"/>
      <c r="E17" s="40"/>
      <c r="F17" s="20" t="s">
        <v>99</v>
      </c>
      <c r="G17" s="35" t="s">
        <v>143</v>
      </c>
      <c r="H17" s="35"/>
      <c r="I17" s="81"/>
      <c r="J17" s="83"/>
      <c r="L17" s="88"/>
      <c r="M17" s="88"/>
    </row>
    <row r="18" spans="1:13" s="30" customFormat="1" ht="63.75">
      <c r="A18" s="29"/>
      <c r="B18" s="20" t="s">
        <v>26</v>
      </c>
      <c r="C18" s="34" t="s">
        <v>245</v>
      </c>
      <c r="D18" s="39"/>
      <c r="E18" s="40"/>
      <c r="F18" s="20" t="s">
        <v>104</v>
      </c>
      <c r="G18" s="35" t="s">
        <v>210</v>
      </c>
      <c r="H18" s="35"/>
      <c r="I18" s="81"/>
      <c r="J18" s="83"/>
      <c r="L18" s="88"/>
      <c r="M18" s="88"/>
    </row>
    <row r="19" spans="1:13" s="30" customFormat="1" ht="76.5">
      <c r="A19" s="29"/>
      <c r="B19" s="20" t="s">
        <v>32</v>
      </c>
      <c r="C19" s="34" t="s">
        <v>209</v>
      </c>
      <c r="D19" s="39"/>
      <c r="E19" s="40"/>
      <c r="F19" s="20" t="s">
        <v>105</v>
      </c>
      <c r="G19" s="120" t="s">
        <v>292</v>
      </c>
      <c r="H19" s="35"/>
      <c r="I19" s="81"/>
      <c r="J19" s="83"/>
      <c r="L19" s="88"/>
      <c r="M19" s="88"/>
    </row>
    <row r="20" spans="1:13" s="30" customFormat="1" ht="76.5">
      <c r="A20" s="29"/>
      <c r="B20" s="20" t="s">
        <v>33</v>
      </c>
      <c r="C20" s="95" t="s">
        <v>211</v>
      </c>
      <c r="D20" s="39"/>
      <c r="E20" s="40"/>
      <c r="F20" s="20" t="s">
        <v>106</v>
      </c>
      <c r="G20" s="35" t="s">
        <v>221</v>
      </c>
      <c r="H20" s="35"/>
      <c r="I20" s="81"/>
      <c r="J20" s="83"/>
      <c r="L20" s="88"/>
      <c r="M20" s="88"/>
    </row>
    <row r="21" spans="1:13" s="30" customFormat="1" ht="63.75">
      <c r="A21" s="29"/>
      <c r="B21" s="20" t="s">
        <v>34</v>
      </c>
      <c r="C21" s="119" t="s">
        <v>291</v>
      </c>
      <c r="D21" s="39"/>
      <c r="E21" s="40"/>
      <c r="F21" s="20" t="s">
        <v>107</v>
      </c>
      <c r="G21" s="35" t="s">
        <v>144</v>
      </c>
      <c r="H21" s="35"/>
      <c r="I21" s="81"/>
      <c r="J21" s="83"/>
      <c r="L21" s="88"/>
      <c r="M21" s="88"/>
    </row>
    <row r="22" spans="1:13" s="30" customFormat="1" ht="65.25" customHeight="1">
      <c r="A22" s="29"/>
      <c r="B22" s="20"/>
      <c r="C22" s="34"/>
      <c r="D22" s="39"/>
      <c r="E22" s="40"/>
      <c r="F22" s="20" t="s">
        <v>108</v>
      </c>
      <c r="G22" s="35" t="s">
        <v>120</v>
      </c>
      <c r="H22" s="35"/>
      <c r="I22" s="81"/>
      <c r="J22" s="83"/>
      <c r="L22" s="88"/>
      <c r="M22" s="88"/>
    </row>
    <row r="23" spans="1:13" s="30" customFormat="1" ht="63.75">
      <c r="A23" s="29"/>
      <c r="B23" s="20"/>
      <c r="C23" s="34"/>
      <c r="D23" s="39"/>
      <c r="E23" s="40"/>
      <c r="F23" s="20" t="s">
        <v>109</v>
      </c>
      <c r="G23" s="35" t="s">
        <v>121</v>
      </c>
      <c r="H23" s="35"/>
      <c r="I23" s="81"/>
      <c r="J23" s="83"/>
      <c r="L23" s="88"/>
      <c r="M23" s="88"/>
    </row>
    <row r="24" spans="1:13" s="30" customFormat="1" ht="51">
      <c r="A24" s="29"/>
      <c r="B24" s="20"/>
      <c r="C24" s="34"/>
      <c r="D24" s="39"/>
      <c r="E24" s="40"/>
      <c r="F24" s="20" t="s">
        <v>126</v>
      </c>
      <c r="G24" s="35" t="s">
        <v>122</v>
      </c>
      <c r="H24" s="35"/>
      <c r="I24" s="81"/>
      <c r="J24" s="83"/>
      <c r="L24" s="88"/>
      <c r="M24" s="88"/>
    </row>
    <row r="25" spans="1:13" s="30" customFormat="1" ht="63.75">
      <c r="A25" s="29"/>
      <c r="B25" s="20"/>
      <c r="C25" s="34"/>
      <c r="D25" s="39"/>
      <c r="E25" s="40"/>
      <c r="F25" s="20" t="s">
        <v>127</v>
      </c>
      <c r="G25" s="35" t="s">
        <v>145</v>
      </c>
      <c r="H25" s="35"/>
      <c r="I25" s="81"/>
      <c r="J25" s="83"/>
      <c r="K25" s="116" t="s">
        <v>227</v>
      </c>
      <c r="L25" s="88"/>
      <c r="M25" s="88"/>
    </row>
    <row r="26" spans="1:13" s="30" customFormat="1" ht="63.75">
      <c r="A26" s="29"/>
      <c r="B26" s="20"/>
      <c r="C26" s="34"/>
      <c r="D26" s="39"/>
      <c r="E26" s="40"/>
      <c r="F26" s="20" t="s">
        <v>193</v>
      </c>
      <c r="G26" s="120" t="s">
        <v>293</v>
      </c>
      <c r="H26" s="35"/>
      <c r="I26" s="81"/>
      <c r="J26" s="83"/>
      <c r="K26" s="30" t="s">
        <v>6</v>
      </c>
      <c r="L26" s="88"/>
      <c r="M26" s="88"/>
    </row>
    <row r="27" spans="1:13" s="30" customFormat="1" ht="63.75">
      <c r="A27" s="29"/>
      <c r="B27" s="20"/>
      <c r="C27" s="34"/>
      <c r="D27" s="39"/>
      <c r="E27" s="40"/>
      <c r="F27" s="20" t="s">
        <v>194</v>
      </c>
      <c r="G27" s="35" t="s">
        <v>123</v>
      </c>
      <c r="H27" s="95"/>
      <c r="I27" s="81"/>
      <c r="J27" s="83"/>
      <c r="K27" s="116"/>
      <c r="L27" s="88"/>
      <c r="M27" s="88"/>
    </row>
    <row r="28" spans="1:13" s="30" customFormat="1" ht="76.5">
      <c r="A28" s="29"/>
      <c r="B28" s="20"/>
      <c r="C28" s="34"/>
      <c r="D28" s="39"/>
      <c r="E28" s="40"/>
      <c r="F28" s="20" t="s">
        <v>195</v>
      </c>
      <c r="G28" s="95" t="s">
        <v>224</v>
      </c>
      <c r="H28" s="95"/>
      <c r="I28" s="81"/>
      <c r="J28" s="83"/>
      <c r="L28" s="88"/>
      <c r="M28" s="88"/>
    </row>
    <row r="29" spans="1:13" s="30" customFormat="1" ht="63.75">
      <c r="A29" s="29"/>
      <c r="B29" s="20"/>
      <c r="C29" s="34"/>
      <c r="D29" s="39"/>
      <c r="E29" s="40"/>
      <c r="F29" s="20" t="s">
        <v>196</v>
      </c>
      <c r="G29" s="35" t="s">
        <v>169</v>
      </c>
      <c r="H29" s="35"/>
      <c r="I29" s="81"/>
      <c r="J29" s="83"/>
      <c r="L29" s="88"/>
      <c r="M29" s="88"/>
    </row>
    <row r="30" spans="1:13" s="30" customFormat="1" ht="76.5">
      <c r="A30" s="29"/>
      <c r="B30" s="20"/>
      <c r="C30" s="34"/>
      <c r="D30" s="39"/>
      <c r="E30" s="40"/>
      <c r="F30" s="20" t="s">
        <v>198</v>
      </c>
      <c r="G30" s="35" t="s">
        <v>124</v>
      </c>
      <c r="H30" s="35"/>
      <c r="I30" s="81"/>
      <c r="J30" s="83"/>
      <c r="L30" s="88"/>
      <c r="M30" s="88"/>
    </row>
    <row r="31" spans="1:13" s="30" customFormat="1" ht="76.5">
      <c r="A31" s="29"/>
      <c r="B31" s="20"/>
      <c r="C31" s="34"/>
      <c r="D31" s="39"/>
      <c r="E31" s="40"/>
      <c r="F31" s="20" t="s">
        <v>202</v>
      </c>
      <c r="G31" s="95" t="s">
        <v>199</v>
      </c>
      <c r="H31" s="35"/>
      <c r="I31" s="81"/>
      <c r="J31" s="83"/>
      <c r="L31" s="88"/>
      <c r="M31" s="88"/>
    </row>
    <row r="32" spans="1:13" s="30" customFormat="1" ht="76.5">
      <c r="A32" s="29"/>
      <c r="B32" s="20"/>
      <c r="C32" s="34"/>
      <c r="D32" s="39"/>
      <c r="E32" s="40"/>
      <c r="F32" s="20" t="s">
        <v>258</v>
      </c>
      <c r="G32" s="35" t="s">
        <v>166</v>
      </c>
      <c r="H32" s="35"/>
      <c r="I32" s="81"/>
      <c r="J32" s="83"/>
      <c r="L32" s="88"/>
      <c r="M32" s="88"/>
    </row>
    <row r="33" spans="1:13" s="4" customFormat="1" ht="27.75" customHeight="1">
      <c r="A33" s="3"/>
      <c r="B33" s="21">
        <v>3</v>
      </c>
      <c r="C33" s="14" t="s">
        <v>28</v>
      </c>
      <c r="D33" s="15"/>
      <c r="E33" s="16"/>
      <c r="F33" s="21">
        <v>3</v>
      </c>
      <c r="G33" s="14" t="str">
        <f>C33</f>
        <v>Emballage</v>
      </c>
      <c r="H33" s="17"/>
      <c r="I33" s="82"/>
      <c r="J33" s="84"/>
      <c r="L33" s="89"/>
      <c r="M33" s="89"/>
    </row>
    <row r="34" spans="1:13" s="30" customFormat="1" ht="114.75">
      <c r="A34" s="29"/>
      <c r="B34" s="20" t="s">
        <v>11</v>
      </c>
      <c r="C34" s="35" t="s">
        <v>101</v>
      </c>
      <c r="D34" s="39"/>
      <c r="E34" s="40"/>
      <c r="F34" s="20" t="s">
        <v>36</v>
      </c>
      <c r="G34" s="35" t="s">
        <v>93</v>
      </c>
      <c r="H34" s="95"/>
      <c r="I34" s="81"/>
      <c r="J34" s="83"/>
      <c r="L34" s="88"/>
      <c r="M34" s="88"/>
    </row>
    <row r="35" spans="1:13" s="30" customFormat="1" ht="63.75">
      <c r="A35" s="29"/>
      <c r="B35" s="20" t="s">
        <v>14</v>
      </c>
      <c r="C35" s="35" t="s">
        <v>90</v>
      </c>
      <c r="D35" s="39"/>
      <c r="E35" s="40"/>
      <c r="F35" s="20" t="s">
        <v>37</v>
      </c>
      <c r="G35" s="35" t="s">
        <v>94</v>
      </c>
      <c r="H35" s="95"/>
      <c r="I35" s="81"/>
      <c r="J35" s="83"/>
      <c r="L35" s="88"/>
      <c r="M35" s="88"/>
    </row>
    <row r="36" spans="1:13" s="30" customFormat="1" ht="63.75">
      <c r="A36" s="29"/>
      <c r="B36" s="20" t="s">
        <v>15</v>
      </c>
      <c r="C36" s="35" t="s">
        <v>91</v>
      </c>
      <c r="D36" s="39"/>
      <c r="E36" s="40"/>
      <c r="F36" s="20" t="s">
        <v>81</v>
      </c>
      <c r="G36" s="35" t="s">
        <v>95</v>
      </c>
      <c r="H36" s="95"/>
      <c r="I36" s="81"/>
      <c r="J36" s="83"/>
      <c r="L36" s="88"/>
      <c r="M36" s="88"/>
    </row>
    <row r="37" spans="1:13" s="30" customFormat="1" ht="63.75">
      <c r="A37" s="29"/>
      <c r="B37" s="20" t="s">
        <v>16</v>
      </c>
      <c r="C37" s="35" t="s">
        <v>92</v>
      </c>
      <c r="D37" s="39"/>
      <c r="E37" s="40"/>
      <c r="F37" s="20" t="s">
        <v>82</v>
      </c>
      <c r="G37" s="35" t="s">
        <v>96</v>
      </c>
      <c r="H37" s="95"/>
      <c r="I37" s="81"/>
      <c r="J37" s="83"/>
      <c r="L37" s="88"/>
      <c r="M37" s="88"/>
    </row>
    <row r="38" spans="1:13" s="30" customFormat="1" ht="63.75">
      <c r="A38" s="29"/>
      <c r="B38" s="20" t="s">
        <v>27</v>
      </c>
      <c r="C38" s="35" t="s">
        <v>100</v>
      </c>
      <c r="D38" s="39"/>
      <c r="E38" s="40"/>
      <c r="F38" s="20" t="s">
        <v>83</v>
      </c>
      <c r="G38" s="35" t="s">
        <v>97</v>
      </c>
      <c r="H38" s="95"/>
      <c r="I38" s="81"/>
      <c r="J38" s="83"/>
      <c r="L38" s="88"/>
      <c r="M38" s="88"/>
    </row>
    <row r="39" spans="1:13" s="30" customFormat="1" ht="76.5">
      <c r="A39" s="29"/>
      <c r="B39" s="20"/>
      <c r="C39" s="35"/>
      <c r="D39" s="39"/>
      <c r="E39" s="40"/>
      <c r="F39" s="20" t="s">
        <v>84</v>
      </c>
      <c r="G39" s="35" t="s">
        <v>102</v>
      </c>
      <c r="H39" s="95"/>
      <c r="I39" s="81"/>
      <c r="J39" s="83"/>
      <c r="L39" s="88"/>
      <c r="M39" s="88"/>
    </row>
    <row r="40" spans="1:13" s="30" customFormat="1" ht="76.5">
      <c r="A40" s="29"/>
      <c r="B40" s="20"/>
      <c r="C40" s="35"/>
      <c r="D40" s="39"/>
      <c r="E40" s="40"/>
      <c r="F40" s="20" t="s">
        <v>85</v>
      </c>
      <c r="G40" s="35" t="s">
        <v>103</v>
      </c>
      <c r="H40" s="95"/>
      <c r="I40" s="81"/>
      <c r="J40" s="83"/>
      <c r="L40" s="88"/>
      <c r="M40" s="88"/>
    </row>
    <row r="41" spans="1:13" s="90" customFormat="1">
      <c r="B41" s="91"/>
      <c r="C41" s="92"/>
      <c r="D41" s="93"/>
      <c r="E41" s="41"/>
      <c r="F41" s="91"/>
      <c r="G41" s="92"/>
      <c r="H41" s="94"/>
      <c r="I41" s="41"/>
      <c r="J41" s="91"/>
    </row>
    <row r="42" spans="1:13" s="90" customFormat="1" hidden="1">
      <c r="B42" s="91"/>
      <c r="C42" s="92"/>
      <c r="D42" s="93"/>
      <c r="E42" s="41"/>
      <c r="F42" s="91"/>
      <c r="G42" s="92"/>
      <c r="H42" s="94"/>
      <c r="I42" s="41"/>
      <c r="J42" s="91"/>
    </row>
    <row r="43" spans="1:13" s="90" customFormat="1" hidden="1">
      <c r="B43" s="91"/>
      <c r="C43" s="92"/>
      <c r="D43" s="93"/>
      <c r="E43" s="41"/>
      <c r="F43" s="91"/>
      <c r="G43" s="92"/>
      <c r="H43" s="94"/>
      <c r="I43" s="41"/>
      <c r="J43" s="91"/>
    </row>
    <row r="44" spans="1:13" s="90" customFormat="1" hidden="1">
      <c r="B44" s="91"/>
      <c r="C44" s="92"/>
      <c r="D44" s="93"/>
      <c r="E44" s="41"/>
      <c r="F44" s="91"/>
      <c r="G44" s="92"/>
      <c r="H44" s="94"/>
      <c r="I44" s="41"/>
      <c r="J44" s="91"/>
    </row>
    <row r="45" spans="1:13" s="90" customFormat="1" hidden="1">
      <c r="B45" s="91"/>
      <c r="C45" s="92"/>
      <c r="D45" s="93"/>
      <c r="E45" s="41"/>
      <c r="F45" s="91"/>
      <c r="G45" s="92"/>
      <c r="H45" s="94"/>
      <c r="I45" s="41"/>
      <c r="J45" s="91"/>
    </row>
    <row r="46" spans="1:13" s="90" customFormat="1" hidden="1">
      <c r="B46" s="91"/>
      <c r="C46" s="92"/>
      <c r="D46" s="93"/>
      <c r="E46" s="41"/>
      <c r="F46" s="91"/>
      <c r="G46" s="92"/>
      <c r="H46" s="94"/>
      <c r="I46" s="41"/>
      <c r="J46" s="91"/>
    </row>
    <row r="47" spans="1:13" s="90" customFormat="1" hidden="1">
      <c r="B47" s="91"/>
      <c r="C47" s="92"/>
      <c r="D47" s="93"/>
      <c r="E47" s="41"/>
      <c r="F47" s="91"/>
      <c r="G47" s="92"/>
      <c r="H47" s="94"/>
      <c r="I47" s="41"/>
      <c r="J47" s="91"/>
    </row>
    <row r="48" spans="1:13" s="90" customFormat="1" hidden="1">
      <c r="B48" s="91"/>
      <c r="C48" s="92"/>
      <c r="D48" s="93"/>
      <c r="E48" s="41"/>
      <c r="F48" s="91"/>
      <c r="G48" s="92"/>
      <c r="H48" s="94"/>
      <c r="I48" s="41"/>
      <c r="J48" s="91"/>
    </row>
    <row r="49" spans="2:10" s="90" customFormat="1" hidden="1">
      <c r="B49" s="91"/>
      <c r="C49" s="92"/>
      <c r="D49" s="93"/>
      <c r="E49" s="41"/>
      <c r="F49" s="91"/>
      <c r="G49" s="92"/>
      <c r="H49" s="94"/>
      <c r="I49" s="41"/>
      <c r="J49" s="91"/>
    </row>
    <row r="50" spans="2:10" hidden="1"/>
    <row r="51" spans="2:10" hidden="1"/>
    <row r="52" spans="2:10" hidden="1"/>
    <row r="53" spans="2:10" hidden="1"/>
    <row r="54" spans="2:10" hidden="1"/>
    <row r="55" spans="2:10" hidden="1"/>
    <row r="56" spans="2:10" hidden="1"/>
    <row r="57" spans="2:10" hidden="1"/>
    <row r="58" spans="2:10" hidden="1"/>
    <row r="59" spans="2:10" hidden="1"/>
    <row r="60" spans="2:10" hidden="1"/>
    <row r="61" spans="2:10" hidden="1"/>
    <row r="62" spans="2:10" hidden="1"/>
    <row r="63" spans="2:10" hidden="1"/>
    <row r="64" spans="2:10"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customHeight="1"/>
  </sheetData>
  <mergeCells count="10">
    <mergeCell ref="C1:H1"/>
    <mergeCell ref="B3:G3"/>
    <mergeCell ref="D4:G4"/>
    <mergeCell ref="D5:G5"/>
    <mergeCell ref="D6:G6"/>
    <mergeCell ref="D7:G7"/>
    <mergeCell ref="D8:G8"/>
    <mergeCell ref="B10:D10"/>
    <mergeCell ref="F10:H10"/>
    <mergeCell ref="L10:M10"/>
  </mergeCells>
  <dataValidations count="1">
    <dataValidation type="list" allowBlank="1" showInputMessage="1" showErrorMessage="1" sqref="D12:D32 D34:D40">
      <formula1>$K$12:$K$13</formula1>
    </dataValidation>
  </dataValidations>
  <pageMargins left="0.70866141732283472" right="0.70866141732283472" top="0.74803149606299213" bottom="0.74803149606299213" header="0.31496062992125984" footer="0.31496062992125984"/>
  <pageSetup paperSize="9" scale="65" fitToHeight="6"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M112"/>
  <sheetViews>
    <sheetView zoomScaleNormal="100" workbookViewId="0">
      <selection activeCell="A7" sqref="A7:XFD7"/>
    </sheetView>
  </sheetViews>
  <sheetFormatPr defaultColWidth="0" defaultRowHeight="15" customHeight="1" zeroHeight="1"/>
  <cols>
    <col min="1" max="1" width="9.85546875" style="9" customWidth="1"/>
    <col min="2" max="2" width="5.85546875" style="6" customWidth="1"/>
    <col min="3" max="3" width="47.28515625" style="36" customWidth="1"/>
    <col min="4" max="4" width="16.85546875" style="18" customWidth="1"/>
    <col min="5" max="5" width="3.42578125" style="41" customWidth="1"/>
    <col min="6" max="6" width="5.85546875" style="6" customWidth="1"/>
    <col min="7" max="7" width="45.7109375" style="36" customWidth="1"/>
    <col min="8" max="8" width="59.7109375" style="37" customWidth="1"/>
    <col min="9" max="9" width="5.28515625" style="4" customWidth="1"/>
    <col min="10" max="10" width="5.28515625" style="6" hidden="1" customWidth="1"/>
    <col min="11" max="11" width="9.140625" style="9" hidden="1" customWidth="1"/>
    <col min="12" max="12" width="11" style="9" hidden="1" customWidth="1"/>
    <col min="13" max="13" width="43" style="9" hidden="1" customWidth="1"/>
    <col min="14" max="16384" width="9.140625" style="9" hidden="1"/>
  </cols>
  <sheetData>
    <row r="1" spans="1:13" ht="33" customHeight="1">
      <c r="A1" s="7"/>
      <c r="B1" s="5"/>
      <c r="C1" s="128" t="s">
        <v>302</v>
      </c>
      <c r="D1" s="129"/>
      <c r="E1" s="129"/>
      <c r="F1" s="129"/>
      <c r="G1" s="129"/>
      <c r="H1" s="130"/>
      <c r="I1" s="3"/>
      <c r="J1" s="5"/>
    </row>
    <row r="2" spans="1:13" ht="15" customHeight="1">
      <c r="A2" s="22"/>
      <c r="B2" s="5"/>
      <c r="C2" s="117" t="s">
        <v>284</v>
      </c>
      <c r="D2" s="8"/>
      <c r="E2" s="38"/>
      <c r="F2" s="5"/>
      <c r="G2" s="31"/>
      <c r="H2" s="32"/>
      <c r="I2" s="3"/>
      <c r="J2" s="5"/>
    </row>
    <row r="3" spans="1:13" ht="29.25" customHeight="1">
      <c r="A3" s="22"/>
      <c r="B3" s="134" t="s">
        <v>29</v>
      </c>
      <c r="C3" s="135"/>
      <c r="D3" s="135"/>
      <c r="E3" s="135"/>
      <c r="F3" s="135"/>
      <c r="G3" s="135"/>
      <c r="H3" s="32"/>
      <c r="I3" s="3"/>
      <c r="J3" s="5"/>
    </row>
    <row r="4" spans="1:13" ht="27.75" customHeight="1">
      <c r="A4" s="22"/>
      <c r="B4" s="19">
        <v>1</v>
      </c>
      <c r="C4" s="11" t="s">
        <v>30</v>
      </c>
      <c r="D4" s="136" t="s">
        <v>20</v>
      </c>
      <c r="E4" s="136"/>
      <c r="F4" s="136"/>
      <c r="G4" s="136"/>
      <c r="H4" s="32"/>
      <c r="I4" s="3"/>
      <c r="J4" s="5"/>
    </row>
    <row r="5" spans="1:13" ht="38.25">
      <c r="A5" s="22"/>
      <c r="B5" s="88" t="s">
        <v>7</v>
      </c>
      <c r="C5" s="101" t="s">
        <v>213</v>
      </c>
      <c r="D5" s="131"/>
      <c r="E5" s="132"/>
      <c r="F5" s="132"/>
      <c r="G5" s="133"/>
      <c r="H5" s="32"/>
      <c r="I5" s="3"/>
      <c r="J5" s="5"/>
    </row>
    <row r="6" spans="1:13">
      <c r="A6" s="22"/>
      <c r="B6" s="88" t="s">
        <v>8</v>
      </c>
      <c r="C6" s="102" t="s">
        <v>111</v>
      </c>
      <c r="D6" s="131"/>
      <c r="E6" s="132"/>
      <c r="F6" s="132"/>
      <c r="G6" s="133"/>
      <c r="H6" s="32"/>
      <c r="I6" s="3"/>
      <c r="J6" s="5"/>
    </row>
    <row r="7" spans="1:13" ht="25.5">
      <c r="A7" s="22"/>
      <c r="B7" s="88" t="s">
        <v>9</v>
      </c>
      <c r="C7" s="102" t="s">
        <v>112</v>
      </c>
      <c r="D7" s="131"/>
      <c r="E7" s="132"/>
      <c r="F7" s="132"/>
      <c r="G7" s="133"/>
      <c r="H7" s="32"/>
      <c r="I7" s="3"/>
      <c r="J7" s="5"/>
    </row>
    <row r="8" spans="1:13" ht="38.25">
      <c r="A8" s="22"/>
      <c r="B8" s="88" t="s">
        <v>113</v>
      </c>
      <c r="C8" s="102" t="s">
        <v>114</v>
      </c>
      <c r="D8" s="131"/>
      <c r="E8" s="132"/>
      <c r="F8" s="132"/>
      <c r="G8" s="133"/>
      <c r="H8" s="32"/>
      <c r="I8" s="3"/>
      <c r="J8" s="5"/>
    </row>
    <row r="9" spans="1:13">
      <c r="A9" s="22"/>
      <c r="B9" s="5"/>
      <c r="C9" s="33"/>
      <c r="D9" s="8"/>
      <c r="E9" s="38"/>
      <c r="F9" s="5"/>
      <c r="G9" s="33"/>
      <c r="H9" s="32"/>
      <c r="I9" s="3"/>
      <c r="J9" s="5"/>
    </row>
    <row r="10" spans="1:13" ht="29.25" customHeight="1">
      <c r="A10" s="7"/>
      <c r="B10" s="125" t="s">
        <v>18</v>
      </c>
      <c r="C10" s="126"/>
      <c r="D10" s="127"/>
      <c r="E10" s="10"/>
      <c r="F10" s="125" t="s">
        <v>19</v>
      </c>
      <c r="G10" s="126"/>
      <c r="H10" s="127"/>
      <c r="I10" s="3"/>
      <c r="J10" s="85"/>
      <c r="L10" s="123" t="s">
        <v>88</v>
      </c>
      <c r="M10" s="124"/>
    </row>
    <row r="11" spans="1:13" s="4" customFormat="1" ht="27.75" customHeight="1">
      <c r="A11" s="3"/>
      <c r="B11" s="19">
        <v>2</v>
      </c>
      <c r="C11" s="11" t="s">
        <v>31</v>
      </c>
      <c r="D11" s="19" t="s">
        <v>10</v>
      </c>
      <c r="E11" s="12"/>
      <c r="F11" s="19">
        <v>2</v>
      </c>
      <c r="G11" s="11" t="str">
        <f>C11</f>
        <v>Krav til funktion</v>
      </c>
      <c r="H11" s="13" t="s">
        <v>20</v>
      </c>
      <c r="I11" s="2"/>
      <c r="J11" s="80"/>
      <c r="L11" s="87" t="s">
        <v>21</v>
      </c>
      <c r="M11" s="87" t="s">
        <v>89</v>
      </c>
    </row>
    <row r="12" spans="1:13" s="30" customFormat="1" ht="63.75">
      <c r="A12" s="29"/>
      <c r="B12" s="20" t="s">
        <v>12</v>
      </c>
      <c r="C12" s="111" t="s">
        <v>117</v>
      </c>
      <c r="D12" s="39"/>
      <c r="E12" s="40"/>
      <c r="F12" s="20" t="s">
        <v>23</v>
      </c>
      <c r="G12" s="112" t="s">
        <v>128</v>
      </c>
      <c r="H12" s="35"/>
      <c r="I12" s="81"/>
      <c r="J12" s="83"/>
      <c r="K12" s="116" t="s">
        <v>6</v>
      </c>
      <c r="L12" s="88"/>
      <c r="M12" s="88"/>
    </row>
    <row r="13" spans="1:13" s="30" customFormat="1" ht="63.75">
      <c r="A13" s="29"/>
      <c r="B13" s="20" t="s">
        <v>13</v>
      </c>
      <c r="C13" s="34" t="s">
        <v>130</v>
      </c>
      <c r="D13" s="39"/>
      <c r="E13" s="40"/>
      <c r="F13" s="20" t="s">
        <v>24</v>
      </c>
      <c r="G13" s="35" t="s">
        <v>132</v>
      </c>
      <c r="H13" s="35"/>
      <c r="I13" s="81"/>
      <c r="J13" s="83"/>
      <c r="K13" s="116" t="s">
        <v>227</v>
      </c>
      <c r="L13" s="88"/>
      <c r="M13" s="88"/>
    </row>
    <row r="14" spans="1:13" s="30" customFormat="1" ht="63.75">
      <c r="A14" s="29"/>
      <c r="B14" s="20" t="s">
        <v>22</v>
      </c>
      <c r="C14" s="34" t="s">
        <v>131</v>
      </c>
      <c r="D14" s="39"/>
      <c r="E14" s="40"/>
      <c r="F14" s="20" t="s">
        <v>25</v>
      </c>
      <c r="G14" s="35" t="s">
        <v>168</v>
      </c>
      <c r="H14" s="35"/>
      <c r="I14" s="81"/>
      <c r="J14" s="83"/>
      <c r="L14" s="88"/>
      <c r="M14" s="88"/>
    </row>
    <row r="15" spans="1:13" s="4" customFormat="1" ht="27.75" customHeight="1">
      <c r="A15" s="3"/>
      <c r="B15" s="21">
        <v>3</v>
      </c>
      <c r="C15" s="14" t="s">
        <v>28</v>
      </c>
      <c r="D15" s="15"/>
      <c r="E15" s="16"/>
      <c r="F15" s="21">
        <v>3</v>
      </c>
      <c r="G15" s="14" t="str">
        <f>C15</f>
        <v>Emballage</v>
      </c>
      <c r="H15" s="17"/>
      <c r="I15" s="82"/>
      <c r="J15" s="84"/>
      <c r="L15" s="89"/>
      <c r="M15" s="89"/>
    </row>
    <row r="16" spans="1:13" s="30" customFormat="1" ht="114.75">
      <c r="A16" s="29"/>
      <c r="B16" s="20" t="s">
        <v>11</v>
      </c>
      <c r="C16" s="35" t="s">
        <v>101</v>
      </c>
      <c r="D16" s="39"/>
      <c r="E16" s="40"/>
      <c r="F16" s="20" t="s">
        <v>36</v>
      </c>
      <c r="G16" s="35" t="s">
        <v>93</v>
      </c>
      <c r="H16" s="95"/>
      <c r="I16" s="81"/>
      <c r="J16" s="83"/>
      <c r="L16" s="88"/>
      <c r="M16" s="88"/>
    </row>
    <row r="17" spans="1:13" s="30" customFormat="1" ht="63.75">
      <c r="A17" s="29"/>
      <c r="B17" s="20" t="s">
        <v>14</v>
      </c>
      <c r="C17" s="35" t="s">
        <v>90</v>
      </c>
      <c r="D17" s="39"/>
      <c r="E17" s="40"/>
      <c r="F17" s="20" t="s">
        <v>37</v>
      </c>
      <c r="G17" s="35" t="s">
        <v>94</v>
      </c>
      <c r="H17" s="95"/>
      <c r="I17" s="81"/>
      <c r="J17" s="83"/>
      <c r="L17" s="88"/>
      <c r="M17" s="88"/>
    </row>
    <row r="18" spans="1:13" s="30" customFormat="1" ht="63.75">
      <c r="A18" s="29"/>
      <c r="B18" s="20" t="s">
        <v>15</v>
      </c>
      <c r="C18" s="35" t="s">
        <v>91</v>
      </c>
      <c r="D18" s="39"/>
      <c r="E18" s="40"/>
      <c r="F18" s="20" t="s">
        <v>81</v>
      </c>
      <c r="G18" s="35" t="s">
        <v>95</v>
      </c>
      <c r="H18" s="95"/>
      <c r="I18" s="81"/>
      <c r="J18" s="83"/>
      <c r="L18" s="88"/>
      <c r="M18" s="88"/>
    </row>
    <row r="19" spans="1:13" s="30" customFormat="1" ht="63.75">
      <c r="A19" s="29"/>
      <c r="B19" s="20" t="s">
        <v>16</v>
      </c>
      <c r="C19" s="35" t="s">
        <v>92</v>
      </c>
      <c r="D19" s="39"/>
      <c r="E19" s="40"/>
      <c r="F19" s="20" t="s">
        <v>82</v>
      </c>
      <c r="G19" s="35" t="s">
        <v>96</v>
      </c>
      <c r="H19" s="95"/>
      <c r="I19" s="81"/>
      <c r="J19" s="83"/>
      <c r="L19" s="88"/>
      <c r="M19" s="88"/>
    </row>
    <row r="20" spans="1:13" s="30" customFormat="1" ht="63.75">
      <c r="A20" s="29"/>
      <c r="B20" s="20" t="s">
        <v>27</v>
      </c>
      <c r="C20" s="35" t="s">
        <v>100</v>
      </c>
      <c r="D20" s="39"/>
      <c r="E20" s="40"/>
      <c r="F20" s="20" t="s">
        <v>83</v>
      </c>
      <c r="G20" s="35" t="s">
        <v>97</v>
      </c>
      <c r="H20" s="95"/>
      <c r="I20" s="81"/>
      <c r="J20" s="83"/>
      <c r="L20" s="88"/>
      <c r="M20" s="88"/>
    </row>
    <row r="21" spans="1:13" s="30" customFormat="1" ht="76.5">
      <c r="A21" s="29"/>
      <c r="B21" s="20"/>
      <c r="C21" s="35"/>
      <c r="D21" s="39"/>
      <c r="E21" s="40"/>
      <c r="F21" s="20" t="s">
        <v>84</v>
      </c>
      <c r="G21" s="35" t="s">
        <v>102</v>
      </c>
      <c r="H21" s="95"/>
      <c r="I21" s="81"/>
      <c r="J21" s="83"/>
      <c r="L21" s="88"/>
      <c r="M21" s="88"/>
    </row>
    <row r="22" spans="1:13" s="30" customFormat="1" ht="76.5">
      <c r="A22" s="29"/>
      <c r="B22" s="20"/>
      <c r="C22" s="35"/>
      <c r="D22" s="39"/>
      <c r="E22" s="40"/>
      <c r="F22" s="20" t="s">
        <v>85</v>
      </c>
      <c r="G22" s="35" t="s">
        <v>103</v>
      </c>
      <c r="H22" s="95"/>
      <c r="I22" s="81"/>
      <c r="J22" s="83"/>
      <c r="L22" s="88"/>
      <c r="M22" s="88"/>
    </row>
    <row r="23" spans="1:13" s="90" customFormat="1">
      <c r="B23" s="91"/>
      <c r="C23" s="92"/>
      <c r="D23" s="93"/>
      <c r="E23" s="41"/>
      <c r="F23" s="91"/>
      <c r="G23" s="92"/>
      <c r="H23" s="94"/>
      <c r="I23" s="41"/>
      <c r="J23" s="91"/>
    </row>
    <row r="24" spans="1:13" s="90" customFormat="1" hidden="1">
      <c r="B24" s="91"/>
      <c r="C24" s="92"/>
      <c r="D24" s="93"/>
      <c r="E24" s="41"/>
      <c r="F24" s="91"/>
      <c r="G24" s="92"/>
      <c r="H24" s="94"/>
      <c r="I24" s="41"/>
      <c r="J24" s="91"/>
    </row>
    <row r="25" spans="1:13" s="90" customFormat="1" ht="38.25" hidden="1">
      <c r="B25" s="91"/>
      <c r="C25" s="92"/>
      <c r="D25" s="93"/>
      <c r="E25" s="41"/>
      <c r="F25" s="91"/>
      <c r="G25" s="92"/>
      <c r="H25" s="35" t="s">
        <v>139</v>
      </c>
      <c r="I25" s="41"/>
      <c r="J25" s="91"/>
    </row>
    <row r="26" spans="1:13" s="90" customFormat="1" hidden="1">
      <c r="B26" s="91"/>
      <c r="C26" s="92"/>
      <c r="D26" s="93"/>
      <c r="E26" s="41"/>
      <c r="F26" s="91"/>
      <c r="G26" s="92"/>
      <c r="H26" s="35"/>
      <c r="I26" s="41"/>
      <c r="J26" s="91"/>
    </row>
    <row r="27" spans="1:13" s="90" customFormat="1" hidden="1">
      <c r="B27" s="91"/>
      <c r="C27" s="92"/>
      <c r="D27" s="93"/>
      <c r="E27" s="41"/>
      <c r="F27" s="91"/>
      <c r="G27" s="92"/>
      <c r="H27" s="94"/>
      <c r="I27" s="41"/>
      <c r="J27" s="91"/>
    </row>
    <row r="28" spans="1:13" s="90" customFormat="1" hidden="1">
      <c r="B28" s="91"/>
      <c r="C28" s="92"/>
      <c r="D28" s="93"/>
      <c r="E28" s="41"/>
      <c r="F28" s="91"/>
      <c r="G28" s="92"/>
      <c r="H28" s="94"/>
      <c r="I28" s="41"/>
      <c r="J28" s="91"/>
    </row>
    <row r="29" spans="1:13" s="90" customFormat="1" hidden="1">
      <c r="B29" s="91"/>
      <c r="C29" s="92"/>
      <c r="D29" s="93"/>
      <c r="E29" s="41"/>
      <c r="F29" s="91"/>
      <c r="G29" s="92"/>
      <c r="H29" s="94"/>
      <c r="I29" s="41"/>
      <c r="J29" s="91"/>
    </row>
    <row r="30" spans="1:13" s="90" customFormat="1" hidden="1">
      <c r="B30" s="91"/>
      <c r="C30" s="92"/>
      <c r="D30" s="93"/>
      <c r="E30" s="41"/>
      <c r="F30" s="91"/>
      <c r="G30" s="92"/>
      <c r="H30" s="94"/>
      <c r="I30" s="41"/>
      <c r="J30" s="91"/>
    </row>
    <row r="31" spans="1:13" s="90" customFormat="1" hidden="1">
      <c r="B31" s="91"/>
      <c r="C31" s="92"/>
      <c r="D31" s="93"/>
      <c r="E31" s="41"/>
      <c r="F31" s="91"/>
      <c r="G31" s="92"/>
      <c r="H31" s="94"/>
      <c r="I31" s="41"/>
      <c r="J31" s="91"/>
    </row>
    <row r="32" spans="1:13"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customHeight="1"/>
  </sheetData>
  <mergeCells count="10">
    <mergeCell ref="C1:H1"/>
    <mergeCell ref="B3:G3"/>
    <mergeCell ref="D4:G4"/>
    <mergeCell ref="D5:G5"/>
    <mergeCell ref="D6:G6"/>
    <mergeCell ref="D7:G7"/>
    <mergeCell ref="D8:G8"/>
    <mergeCell ref="B10:D10"/>
    <mergeCell ref="F10:H10"/>
    <mergeCell ref="L10:M10"/>
  </mergeCells>
  <dataValidations count="1">
    <dataValidation type="list" allowBlank="1" showInputMessage="1" showErrorMessage="1" sqref="D12:D14 D16:D22">
      <formula1>$K$12:$K$13</formula1>
    </dataValidation>
  </dataValidations>
  <pageMargins left="0.70866141732283472" right="0.70866141732283472" top="0.74803149606299213" bottom="0.74803149606299213" header="0.31496062992125984" footer="0.31496062992125984"/>
  <pageSetup paperSize="9" scale="65"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20</vt:i4>
      </vt:variant>
      <vt:variant>
        <vt:lpstr>Navngivne områder</vt:lpstr>
      </vt:variant>
      <vt:variant>
        <vt:i4>6</vt:i4>
      </vt:variant>
    </vt:vector>
  </HeadingPairs>
  <TitlesOfParts>
    <vt:vector size="26" baseType="lpstr">
      <vt:lpstr>Vejledning</vt:lpstr>
      <vt:lpstr>Indholdsfortegnelse</vt:lpstr>
      <vt:lpstr>Delaftale 1</vt:lpstr>
      <vt:lpstr>Delaftale 2</vt:lpstr>
      <vt:lpstr>Delaftale 3</vt:lpstr>
      <vt:lpstr>Delaftale 4</vt:lpstr>
      <vt:lpstr>Delaftale 5</vt:lpstr>
      <vt:lpstr>Delaftale 6</vt:lpstr>
      <vt:lpstr>Delaftale 7</vt:lpstr>
      <vt:lpstr>Delaftale 8</vt:lpstr>
      <vt:lpstr>Evaluering</vt:lpstr>
      <vt:lpstr>Ark2</vt:lpstr>
      <vt:lpstr>Delaftale 9</vt:lpstr>
      <vt:lpstr>Delaftale 10</vt:lpstr>
      <vt:lpstr>Delaftale 11</vt:lpstr>
      <vt:lpstr>Delaftale 12</vt:lpstr>
      <vt:lpstr>Delaftale 13</vt:lpstr>
      <vt:lpstr>Delaftale 14</vt:lpstr>
      <vt:lpstr>Delaftale 15</vt:lpstr>
      <vt:lpstr>Delaftale 16</vt:lpstr>
      <vt:lpstr>Indholdsfortegnelse!_Ref325441959</vt:lpstr>
      <vt:lpstr>Vejledning!_Ref325441959</vt:lpstr>
      <vt:lpstr>'Delaftale 11'!Udskriftsområde</vt:lpstr>
      <vt:lpstr>'Delaftale 8'!Udskriftsområde</vt:lpstr>
      <vt:lpstr>Indholdsfortegnelse!Udskriftsområde</vt:lpstr>
      <vt:lpstr>Vejledning!Udskriftsområde</vt:lpstr>
    </vt:vector>
  </TitlesOfParts>
  <Company>Region Nordjylland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vymn</dc:creator>
  <cp:lastModifiedBy>Mads Nørgaard Seirup (y9st)</cp:lastModifiedBy>
  <cp:lastPrinted>2015-01-29T06:19:24Z</cp:lastPrinted>
  <dcterms:created xsi:type="dcterms:W3CDTF">2013-01-08T10:12:37Z</dcterms:created>
  <dcterms:modified xsi:type="dcterms:W3CDTF">2015-02-05T13:59:24Z</dcterms:modified>
</cp:coreProperties>
</file>